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harts/chart2.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ämäTyökirja" defaultThemeVersion="124226"/>
  <mc:AlternateContent xmlns:mc="http://schemas.openxmlformats.org/markup-compatibility/2006">
    <mc:Choice Requires="x15">
      <x15ac:absPath xmlns:x15ac="http://schemas.microsoft.com/office/spreadsheetml/2010/11/ac" url="F:\Työt\Metsätaitoilu, SMUL\"/>
    </mc:Choice>
  </mc:AlternateContent>
  <bookViews>
    <workbookView xWindow="240" yWindow="180" windowWidth="15480" windowHeight="11580" tabRatio="949"/>
  </bookViews>
  <sheets>
    <sheet name="Vastaukset" sheetId="7" r:id="rId1"/>
    <sheet name="Ohjeet" sheetId="22" r:id="rId2"/>
    <sheet name="Tehtävät1, 7 ja 9" sheetId="21" r:id="rId3"/>
    <sheet name="Laskenta_T2" sheetId="8" r:id="rId4"/>
    <sheet name="Laskenta_T3" sheetId="19" r:id="rId5"/>
    <sheet name="Laskenta_T4" sheetId="18" r:id="rId6"/>
    <sheet name="Laskenta_T5" sheetId="16" r:id="rId7"/>
    <sheet name="Laskenta_T6" sheetId="15" r:id="rId8"/>
    <sheet name="Laskenta_T8" sheetId="13" r:id="rId9"/>
    <sheet name="Laskenta_T10" sheetId="11" r:id="rId10"/>
    <sheet name="Laskenta_T11-17" sheetId="10" r:id="rId11"/>
    <sheet name="Laskenta_T18-22" sheetId="9" r:id="rId12"/>
    <sheet name="Liitteet_kasvu" sheetId="23" r:id="rId13"/>
    <sheet name="Liitteet_kuitutil." sheetId="25" r:id="rId14"/>
    <sheet name="Liitteet_tukkitil." sheetId="26" r:id="rId15"/>
    <sheet name="Liitteet_lajiluettelo" sheetId="24" r:id="rId16"/>
    <sheet name="Mittauspaperi" sheetId="20" r:id="rId17"/>
    <sheet name="Suttupaperi" sheetId="27" r:id="rId18"/>
  </sheets>
  <calcPr calcId="152511"/>
</workbook>
</file>

<file path=xl/calcChain.xml><?xml version="1.0" encoding="utf-8"?>
<calcChain xmlns="http://schemas.openxmlformats.org/spreadsheetml/2006/main">
  <c r="R4" i="9" l="1"/>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3" i="9"/>
  <c r="I4" i="9"/>
  <c r="J4" i="9"/>
  <c r="I5" i="9"/>
  <c r="J5" i="9"/>
  <c r="I6" i="9"/>
  <c r="J6" i="9"/>
  <c r="I7" i="9"/>
  <c r="J7" i="9"/>
  <c r="I8" i="9"/>
  <c r="J8" i="9"/>
  <c r="I9" i="9"/>
  <c r="J9" i="9"/>
  <c r="I10" i="9"/>
  <c r="J10" i="9"/>
  <c r="I11" i="9"/>
  <c r="J11" i="9"/>
  <c r="I12" i="9"/>
  <c r="J12" i="9"/>
  <c r="I13" i="9"/>
  <c r="J13" i="9"/>
  <c r="I14" i="9"/>
  <c r="J14" i="9"/>
  <c r="I15" i="9"/>
  <c r="J15" i="9"/>
  <c r="I16" i="9"/>
  <c r="J16" i="9"/>
  <c r="I17" i="9"/>
  <c r="J17" i="9"/>
  <c r="I18" i="9"/>
  <c r="J18" i="9"/>
  <c r="I19" i="9"/>
  <c r="J19" i="9"/>
  <c r="I20" i="9"/>
  <c r="J20" i="9"/>
  <c r="I21" i="9"/>
  <c r="J21" i="9"/>
  <c r="I22" i="9"/>
  <c r="J22" i="9"/>
  <c r="I23" i="9"/>
  <c r="J23" i="9"/>
  <c r="I24" i="9"/>
  <c r="J24" i="9"/>
  <c r="I25" i="9"/>
  <c r="J25" i="9"/>
  <c r="I26" i="9"/>
  <c r="J26" i="9"/>
  <c r="I27" i="9"/>
  <c r="J27" i="9"/>
  <c r="I28" i="9"/>
  <c r="J28" i="9"/>
  <c r="I29" i="9"/>
  <c r="J29" i="9"/>
  <c r="I30" i="9"/>
  <c r="J30" i="9"/>
  <c r="I31" i="9"/>
  <c r="J31" i="9"/>
  <c r="I32" i="9"/>
  <c r="J32" i="9"/>
  <c r="I33" i="9"/>
  <c r="J33" i="9"/>
  <c r="I34" i="9"/>
  <c r="J34" i="9"/>
  <c r="I35" i="9"/>
  <c r="J35" i="9"/>
  <c r="I36" i="9"/>
  <c r="J36" i="9"/>
  <c r="I37" i="9"/>
  <c r="J37" i="9"/>
  <c r="I38" i="9"/>
  <c r="J38" i="9"/>
  <c r="I39" i="9"/>
  <c r="J39" i="9"/>
  <c r="I40" i="9"/>
  <c r="J40" i="9"/>
  <c r="I41" i="9"/>
  <c r="J41" i="9"/>
  <c r="I42" i="9"/>
  <c r="J42" i="9"/>
  <c r="I43" i="9"/>
  <c r="J43" i="9"/>
  <c r="I44" i="9"/>
  <c r="J44" i="9"/>
  <c r="I45" i="9"/>
  <c r="J45" i="9"/>
  <c r="I46" i="9"/>
  <c r="J46" i="9"/>
  <c r="I47" i="9"/>
  <c r="J47" i="9"/>
  <c r="I48" i="9"/>
  <c r="J48" i="9"/>
  <c r="I49" i="9"/>
  <c r="J49" i="9"/>
  <c r="I50" i="9"/>
  <c r="J50" i="9"/>
  <c r="I51" i="9"/>
  <c r="J51" i="9"/>
  <c r="I52" i="9"/>
  <c r="J52" i="9"/>
  <c r="I53" i="9"/>
  <c r="J53" i="9"/>
  <c r="I54" i="9"/>
  <c r="J54" i="9"/>
  <c r="I55" i="9"/>
  <c r="J55" i="9"/>
  <c r="I56" i="9"/>
  <c r="J56" i="9"/>
  <c r="I57" i="9"/>
  <c r="J57" i="9"/>
  <c r="I58" i="9"/>
  <c r="J58" i="9"/>
  <c r="I59" i="9"/>
  <c r="J59" i="9"/>
  <c r="I60" i="9"/>
  <c r="J60" i="9"/>
  <c r="I61" i="9"/>
  <c r="J61" i="9"/>
  <c r="I62" i="9"/>
  <c r="J62" i="9"/>
  <c r="I63" i="9"/>
  <c r="J63" i="9"/>
  <c r="I64" i="9"/>
  <c r="J64" i="9"/>
  <c r="I65" i="9"/>
  <c r="J65" i="9"/>
  <c r="I66" i="9"/>
  <c r="J66" i="9"/>
  <c r="I67" i="9"/>
  <c r="J67" i="9"/>
  <c r="I68" i="9"/>
  <c r="J68" i="9"/>
  <c r="I69" i="9"/>
  <c r="J69" i="9"/>
  <c r="I70" i="9"/>
  <c r="J70" i="9"/>
  <c r="I71" i="9"/>
  <c r="J71" i="9"/>
  <c r="I72" i="9"/>
  <c r="J72" i="9"/>
  <c r="I73" i="9"/>
  <c r="J73" i="9"/>
  <c r="I74" i="9"/>
  <c r="J74" i="9"/>
  <c r="I75" i="9"/>
  <c r="J75" i="9"/>
  <c r="I76" i="9"/>
  <c r="J76" i="9"/>
  <c r="I77" i="9"/>
  <c r="J77" i="9"/>
  <c r="I78" i="9"/>
  <c r="J78" i="9"/>
  <c r="I79" i="9"/>
  <c r="J79" i="9"/>
  <c r="I80" i="9"/>
  <c r="J80" i="9"/>
  <c r="I81" i="9"/>
  <c r="J81" i="9"/>
  <c r="I82" i="9"/>
  <c r="J82" i="9"/>
  <c r="I83" i="9"/>
  <c r="J83" i="9"/>
  <c r="I84" i="9"/>
  <c r="J84" i="9"/>
  <c r="I85" i="9"/>
  <c r="J85" i="9"/>
  <c r="I86" i="9"/>
  <c r="J86" i="9"/>
  <c r="I87" i="9"/>
  <c r="J87" i="9"/>
  <c r="I88" i="9"/>
  <c r="J88" i="9"/>
  <c r="I89" i="9"/>
  <c r="J89" i="9"/>
  <c r="I90" i="9"/>
  <c r="J90" i="9"/>
  <c r="I91" i="9"/>
  <c r="J91" i="9"/>
  <c r="I92" i="9"/>
  <c r="J92" i="9"/>
  <c r="I93" i="9"/>
  <c r="J93" i="9"/>
  <c r="I94" i="9"/>
  <c r="J94" i="9"/>
  <c r="I95" i="9"/>
  <c r="J95" i="9"/>
  <c r="I96" i="9"/>
  <c r="J96" i="9"/>
  <c r="I97" i="9"/>
  <c r="J97" i="9"/>
  <c r="I98" i="9"/>
  <c r="J98" i="9"/>
  <c r="I99" i="9"/>
  <c r="J99" i="9"/>
  <c r="I100" i="9"/>
  <c r="J100" i="9"/>
  <c r="I101" i="9"/>
  <c r="J101" i="9"/>
  <c r="I102" i="9"/>
  <c r="J102" i="9"/>
  <c r="I103" i="9"/>
  <c r="J103" i="9"/>
  <c r="I104" i="9"/>
  <c r="J104" i="9"/>
  <c r="I105" i="9"/>
  <c r="J105" i="9"/>
  <c r="I106" i="9"/>
  <c r="J106" i="9"/>
  <c r="I107" i="9"/>
  <c r="J107" i="9"/>
  <c r="I108" i="9"/>
  <c r="J108" i="9"/>
  <c r="I109" i="9"/>
  <c r="J109" i="9"/>
  <c r="I110" i="9"/>
  <c r="J110" i="9"/>
  <c r="I111" i="9"/>
  <c r="J111" i="9"/>
  <c r="I112" i="9"/>
  <c r="J112" i="9"/>
  <c r="I113" i="9"/>
  <c r="J113" i="9"/>
  <c r="I114" i="9"/>
  <c r="J114" i="9"/>
  <c r="I115" i="9"/>
  <c r="J115" i="9"/>
  <c r="I116" i="9"/>
  <c r="J116" i="9"/>
  <c r="I117" i="9"/>
  <c r="J117" i="9"/>
  <c r="I118" i="9"/>
  <c r="J118" i="9"/>
  <c r="I119" i="9"/>
  <c r="J119" i="9"/>
  <c r="I120" i="9"/>
  <c r="J120" i="9"/>
  <c r="I121" i="9"/>
  <c r="J121" i="9"/>
  <c r="I122" i="9"/>
  <c r="J122" i="9"/>
  <c r="I123" i="9"/>
  <c r="J123" i="9"/>
  <c r="I124" i="9"/>
  <c r="J124" i="9"/>
  <c r="I125" i="9"/>
  <c r="J125" i="9"/>
  <c r="I126" i="9"/>
  <c r="J126" i="9"/>
  <c r="I127" i="9"/>
  <c r="J127" i="9"/>
  <c r="I128" i="9"/>
  <c r="J128" i="9"/>
  <c r="I129" i="9"/>
  <c r="J129" i="9"/>
  <c r="I130" i="9"/>
  <c r="J130" i="9"/>
  <c r="I131" i="9"/>
  <c r="J131" i="9"/>
  <c r="I132" i="9"/>
  <c r="J132" i="9"/>
  <c r="I133" i="9"/>
  <c r="J133" i="9"/>
  <c r="I134" i="9"/>
  <c r="J134" i="9"/>
  <c r="I135" i="9"/>
  <c r="J135" i="9"/>
  <c r="I136" i="9"/>
  <c r="J136" i="9"/>
  <c r="I137" i="9"/>
  <c r="J137" i="9"/>
  <c r="I138" i="9"/>
  <c r="J138" i="9"/>
  <c r="I139" i="9"/>
  <c r="J139" i="9"/>
  <c r="I140" i="9"/>
  <c r="J140" i="9"/>
  <c r="I141" i="9"/>
  <c r="J141" i="9"/>
  <c r="I142" i="9"/>
  <c r="J142" i="9"/>
  <c r="I143" i="9"/>
  <c r="J143" i="9"/>
  <c r="I144" i="9"/>
  <c r="J144" i="9"/>
  <c r="I145" i="9"/>
  <c r="J145" i="9"/>
  <c r="I146" i="9"/>
  <c r="J146" i="9"/>
  <c r="I147" i="9"/>
  <c r="J147" i="9"/>
  <c r="I148" i="9"/>
  <c r="J148" i="9"/>
  <c r="I149" i="9"/>
  <c r="J149" i="9"/>
  <c r="I150" i="9"/>
  <c r="J150" i="9"/>
  <c r="I151" i="9"/>
  <c r="J151" i="9"/>
  <c r="I152" i="9"/>
  <c r="J152" i="9"/>
  <c r="I153" i="9"/>
  <c r="J153" i="9"/>
  <c r="I154" i="9"/>
  <c r="J154" i="9"/>
  <c r="I155" i="9"/>
  <c r="J155" i="9"/>
  <c r="I156" i="9"/>
  <c r="J156" i="9"/>
  <c r="I157" i="9"/>
  <c r="J157" i="9"/>
  <c r="I158" i="9"/>
  <c r="J158" i="9"/>
  <c r="I159" i="9"/>
  <c r="J159" i="9"/>
  <c r="I160" i="9"/>
  <c r="J160" i="9"/>
  <c r="I161" i="9"/>
  <c r="J161" i="9"/>
  <c r="I162" i="9"/>
  <c r="J162" i="9"/>
  <c r="I163" i="9"/>
  <c r="J163" i="9"/>
  <c r="I164" i="9"/>
  <c r="J164" i="9"/>
  <c r="I165" i="9"/>
  <c r="J165" i="9"/>
  <c r="I166" i="9"/>
  <c r="J166" i="9"/>
  <c r="I167" i="9"/>
  <c r="J167" i="9"/>
  <c r="I168" i="9"/>
  <c r="J168" i="9"/>
  <c r="I169" i="9"/>
  <c r="J169" i="9"/>
  <c r="I170" i="9"/>
  <c r="J170" i="9"/>
  <c r="I171" i="9"/>
  <c r="J171" i="9"/>
  <c r="I172" i="9"/>
  <c r="J172" i="9"/>
  <c r="I173" i="9"/>
  <c r="J173" i="9"/>
  <c r="I174" i="9"/>
  <c r="J174" i="9"/>
  <c r="I175" i="9"/>
  <c r="J175" i="9"/>
  <c r="I176" i="9"/>
  <c r="J176" i="9"/>
  <c r="I177" i="9"/>
  <c r="J177" i="9"/>
  <c r="I178" i="9"/>
  <c r="J178" i="9"/>
  <c r="I179" i="9"/>
  <c r="J179" i="9"/>
  <c r="I180" i="9"/>
  <c r="J180" i="9"/>
  <c r="I181" i="9"/>
  <c r="J181" i="9"/>
  <c r="I182" i="9"/>
  <c r="J182" i="9"/>
  <c r="I183" i="9"/>
  <c r="J183" i="9"/>
  <c r="I184" i="9"/>
  <c r="J184" i="9"/>
  <c r="I185" i="9"/>
  <c r="J185" i="9"/>
  <c r="I186" i="9"/>
  <c r="J186" i="9"/>
  <c r="I187" i="9"/>
  <c r="J187" i="9"/>
  <c r="I188" i="9"/>
  <c r="J188" i="9"/>
  <c r="I189" i="9"/>
  <c r="J189" i="9"/>
  <c r="I190" i="9"/>
  <c r="J190" i="9"/>
  <c r="I191" i="9"/>
  <c r="J191" i="9"/>
  <c r="I192" i="9"/>
  <c r="J192" i="9"/>
  <c r="I193" i="9"/>
  <c r="J193" i="9"/>
  <c r="I194" i="9"/>
  <c r="J194" i="9"/>
  <c r="I195" i="9"/>
  <c r="J195" i="9"/>
  <c r="I196" i="9"/>
  <c r="J196" i="9"/>
  <c r="I197" i="9"/>
  <c r="J197" i="9"/>
  <c r="I198" i="9"/>
  <c r="J198" i="9"/>
  <c r="I199" i="9"/>
  <c r="J199" i="9"/>
  <c r="I200" i="9"/>
  <c r="J200" i="9"/>
  <c r="I201" i="9"/>
  <c r="J201" i="9"/>
  <c r="I202" i="9"/>
  <c r="J202" i="9"/>
  <c r="I203" i="9"/>
  <c r="J203" i="9"/>
  <c r="I204" i="9"/>
  <c r="J204" i="9"/>
  <c r="I205" i="9"/>
  <c r="J205" i="9"/>
  <c r="I206" i="9"/>
  <c r="J206" i="9"/>
  <c r="I207" i="9"/>
  <c r="J207" i="9"/>
  <c r="I208" i="9"/>
  <c r="J208" i="9"/>
  <c r="I209" i="9"/>
  <c r="J209" i="9"/>
  <c r="I210" i="9"/>
  <c r="J210" i="9"/>
  <c r="I211" i="9"/>
  <c r="J211" i="9"/>
  <c r="I212" i="9"/>
  <c r="J212" i="9"/>
  <c r="I213" i="9"/>
  <c r="J213" i="9"/>
  <c r="I214" i="9"/>
  <c r="J214" i="9"/>
  <c r="I215" i="9"/>
  <c r="J215" i="9"/>
  <c r="I216" i="9"/>
  <c r="J216" i="9"/>
  <c r="I217" i="9"/>
  <c r="J217" i="9"/>
  <c r="I218" i="9"/>
  <c r="J218" i="9"/>
  <c r="I219" i="9"/>
  <c r="J219" i="9"/>
  <c r="I220" i="9"/>
  <c r="J220" i="9"/>
  <c r="I221" i="9"/>
  <c r="J221" i="9"/>
  <c r="I222" i="9"/>
  <c r="J222" i="9"/>
  <c r="I223" i="9"/>
  <c r="J223" i="9"/>
  <c r="I224" i="9"/>
  <c r="J224" i="9"/>
  <c r="I225" i="9"/>
  <c r="J225" i="9"/>
  <c r="I226" i="9"/>
  <c r="J226" i="9"/>
  <c r="I227" i="9"/>
  <c r="J227" i="9"/>
  <c r="I228" i="9"/>
  <c r="J228" i="9"/>
  <c r="I229" i="9"/>
  <c r="J229" i="9"/>
  <c r="I230" i="9"/>
  <c r="J230" i="9"/>
  <c r="I231" i="9"/>
  <c r="J231" i="9"/>
  <c r="I232" i="9"/>
  <c r="J232" i="9"/>
  <c r="I233" i="9"/>
  <c r="J233" i="9"/>
  <c r="I234" i="9"/>
  <c r="J234" i="9"/>
  <c r="I235" i="9"/>
  <c r="J235" i="9"/>
  <c r="I236" i="9"/>
  <c r="J236" i="9"/>
  <c r="I237" i="9"/>
  <c r="J237" i="9"/>
  <c r="I238" i="9"/>
  <c r="J238" i="9"/>
  <c r="I239" i="9"/>
  <c r="J239" i="9"/>
  <c r="I240" i="9"/>
  <c r="J240" i="9"/>
  <c r="I241" i="9"/>
  <c r="J241" i="9"/>
  <c r="I242" i="9"/>
  <c r="J242" i="9"/>
  <c r="I243" i="9"/>
  <c r="J243" i="9"/>
  <c r="I244" i="9"/>
  <c r="J244" i="9"/>
  <c r="I245" i="9"/>
  <c r="J245" i="9"/>
  <c r="I246" i="9"/>
  <c r="J246" i="9"/>
  <c r="I247" i="9"/>
  <c r="J247" i="9"/>
  <c r="I248" i="9"/>
  <c r="J248" i="9"/>
  <c r="I249" i="9"/>
  <c r="J249" i="9"/>
  <c r="I250" i="9"/>
  <c r="J250" i="9"/>
  <c r="I251" i="9"/>
  <c r="J251" i="9"/>
  <c r="I252" i="9"/>
  <c r="J252" i="9"/>
  <c r="I253" i="9"/>
  <c r="J253" i="9"/>
  <c r="I254" i="9"/>
  <c r="J254" i="9"/>
  <c r="I255" i="9"/>
  <c r="J255" i="9"/>
  <c r="I256" i="9"/>
  <c r="J256" i="9"/>
  <c r="I257" i="9"/>
  <c r="J257" i="9"/>
  <c r="I258" i="9"/>
  <c r="J258" i="9"/>
  <c r="I259" i="9"/>
  <c r="J259" i="9"/>
  <c r="I260" i="9"/>
  <c r="J260" i="9"/>
  <c r="I261" i="9"/>
  <c r="J261" i="9"/>
  <c r="I262" i="9"/>
  <c r="J262" i="9"/>
  <c r="I263" i="9"/>
  <c r="J263" i="9"/>
  <c r="I264" i="9"/>
  <c r="J264" i="9"/>
  <c r="I265" i="9"/>
  <c r="J265" i="9"/>
  <c r="I266" i="9"/>
  <c r="J266" i="9"/>
  <c r="I267" i="9"/>
  <c r="J267" i="9"/>
  <c r="I268" i="9"/>
  <c r="J268" i="9"/>
  <c r="I269" i="9"/>
  <c r="J269" i="9"/>
  <c r="I270" i="9"/>
  <c r="J270" i="9"/>
  <c r="I271" i="9"/>
  <c r="J271" i="9"/>
  <c r="I272" i="9"/>
  <c r="J272" i="9"/>
  <c r="I273" i="9"/>
  <c r="J273" i="9"/>
  <c r="I274" i="9"/>
  <c r="J274" i="9"/>
  <c r="I275" i="9"/>
  <c r="J275" i="9"/>
  <c r="I276" i="9"/>
  <c r="J276" i="9"/>
  <c r="I277" i="9"/>
  <c r="J277" i="9"/>
  <c r="I278" i="9"/>
  <c r="J278" i="9"/>
  <c r="I279" i="9"/>
  <c r="J279" i="9"/>
  <c r="I280" i="9"/>
  <c r="J280" i="9"/>
  <c r="I281" i="9"/>
  <c r="J281" i="9"/>
  <c r="I282" i="9"/>
  <c r="J282" i="9"/>
  <c r="I283" i="9"/>
  <c r="J283" i="9"/>
  <c r="I284" i="9"/>
  <c r="J284" i="9"/>
  <c r="I285" i="9"/>
  <c r="J285" i="9"/>
  <c r="I286" i="9"/>
  <c r="J286" i="9"/>
  <c r="I287" i="9"/>
  <c r="J287" i="9"/>
  <c r="I288" i="9"/>
  <c r="J288" i="9"/>
  <c r="I289" i="9"/>
  <c r="J289" i="9"/>
  <c r="I290" i="9"/>
  <c r="J290" i="9"/>
  <c r="I291" i="9"/>
  <c r="J291" i="9"/>
  <c r="I292" i="9"/>
  <c r="J292" i="9"/>
  <c r="I293" i="9"/>
  <c r="J293" i="9"/>
  <c r="I294" i="9"/>
  <c r="J294" i="9"/>
  <c r="I295" i="9"/>
  <c r="J295" i="9"/>
  <c r="I296" i="9"/>
  <c r="J296" i="9"/>
  <c r="I297" i="9"/>
  <c r="J297" i="9"/>
  <c r="I298" i="9"/>
  <c r="J298" i="9"/>
  <c r="I299" i="9"/>
  <c r="J299" i="9"/>
  <c r="I300" i="9"/>
  <c r="J300" i="9"/>
  <c r="I301" i="9"/>
  <c r="J301" i="9"/>
  <c r="I302" i="9"/>
  <c r="J302" i="9"/>
  <c r="I303" i="9"/>
  <c r="J303" i="9"/>
  <c r="I304" i="9"/>
  <c r="J304" i="9"/>
  <c r="I305" i="9"/>
  <c r="J305" i="9"/>
  <c r="I306" i="9"/>
  <c r="J306" i="9"/>
  <c r="I307" i="9"/>
  <c r="J307" i="9"/>
  <c r="I308" i="9"/>
  <c r="J308" i="9"/>
  <c r="I309" i="9"/>
  <c r="J309" i="9"/>
  <c r="I310" i="9"/>
  <c r="J310" i="9"/>
  <c r="I311" i="9"/>
  <c r="J311" i="9"/>
  <c r="I312" i="9"/>
  <c r="J312" i="9"/>
  <c r="I313" i="9"/>
  <c r="J313" i="9"/>
  <c r="I314" i="9"/>
  <c r="J314" i="9"/>
  <c r="I315" i="9"/>
  <c r="J315" i="9"/>
  <c r="I316" i="9"/>
  <c r="J316" i="9"/>
  <c r="I317" i="9"/>
  <c r="J317" i="9"/>
  <c r="I318" i="9"/>
  <c r="J318" i="9"/>
  <c r="I319" i="9"/>
  <c r="J319" i="9"/>
  <c r="I320" i="9"/>
  <c r="J320" i="9"/>
  <c r="I321" i="9"/>
  <c r="J321" i="9"/>
  <c r="I322" i="9"/>
  <c r="J322" i="9"/>
  <c r="I323" i="9"/>
  <c r="J323" i="9"/>
  <c r="I324" i="9"/>
  <c r="J324" i="9"/>
  <c r="I325" i="9"/>
  <c r="J325" i="9"/>
  <c r="I326" i="9"/>
  <c r="J326" i="9"/>
  <c r="I327" i="9"/>
  <c r="J327" i="9"/>
  <c r="I328" i="9"/>
  <c r="J328" i="9"/>
  <c r="I329" i="9"/>
  <c r="J329" i="9"/>
  <c r="I330" i="9"/>
  <c r="J330" i="9"/>
  <c r="I331" i="9"/>
  <c r="J331" i="9"/>
  <c r="I332" i="9"/>
  <c r="J332" i="9"/>
  <c r="I333" i="9"/>
  <c r="J333" i="9"/>
  <c r="I334" i="9"/>
  <c r="J334" i="9"/>
  <c r="I335" i="9"/>
  <c r="J335" i="9"/>
  <c r="I336" i="9"/>
  <c r="J336" i="9"/>
  <c r="I337" i="9"/>
  <c r="J337" i="9"/>
  <c r="I338" i="9"/>
  <c r="J338" i="9"/>
  <c r="I339" i="9"/>
  <c r="J339" i="9"/>
  <c r="I340" i="9"/>
  <c r="J340" i="9"/>
  <c r="I341" i="9"/>
  <c r="J341" i="9"/>
  <c r="I342" i="9"/>
  <c r="J342" i="9"/>
  <c r="I343" i="9"/>
  <c r="J343" i="9"/>
  <c r="I344" i="9"/>
  <c r="J344" i="9"/>
  <c r="I345" i="9"/>
  <c r="J345" i="9"/>
  <c r="I346" i="9"/>
  <c r="J346" i="9"/>
  <c r="I347" i="9"/>
  <c r="J347" i="9"/>
  <c r="I348" i="9"/>
  <c r="J348" i="9"/>
  <c r="I349" i="9"/>
  <c r="J349" i="9"/>
  <c r="I350" i="9"/>
  <c r="J350" i="9"/>
  <c r="I351" i="9"/>
  <c r="J351" i="9"/>
  <c r="I352" i="9"/>
  <c r="J352" i="9"/>
  <c r="I353" i="9"/>
  <c r="J353" i="9"/>
  <c r="I354" i="9"/>
  <c r="J354" i="9"/>
  <c r="I355" i="9"/>
  <c r="J355" i="9"/>
  <c r="I356" i="9"/>
  <c r="J356" i="9"/>
  <c r="I357" i="9"/>
  <c r="J357" i="9"/>
  <c r="I358" i="9"/>
  <c r="J358" i="9"/>
  <c r="I359" i="9"/>
  <c r="J359" i="9"/>
  <c r="I360" i="9"/>
  <c r="J360" i="9"/>
  <c r="I361" i="9"/>
  <c r="J361" i="9"/>
  <c r="I362" i="9"/>
  <c r="J362" i="9"/>
  <c r="I363" i="9"/>
  <c r="J363" i="9"/>
  <c r="I364" i="9"/>
  <c r="J364" i="9"/>
  <c r="I365" i="9"/>
  <c r="J365" i="9"/>
  <c r="I366" i="9"/>
  <c r="J366" i="9"/>
  <c r="I367" i="9"/>
  <c r="J367" i="9"/>
  <c r="I368" i="9"/>
  <c r="J368" i="9"/>
  <c r="I369" i="9"/>
  <c r="J369" i="9"/>
  <c r="I370" i="9"/>
  <c r="J370" i="9"/>
  <c r="I371" i="9"/>
  <c r="J371" i="9"/>
  <c r="I372" i="9"/>
  <c r="J372" i="9"/>
  <c r="I373" i="9"/>
  <c r="J373" i="9"/>
  <c r="I374" i="9"/>
  <c r="J374" i="9"/>
  <c r="I375" i="9"/>
  <c r="J375" i="9"/>
  <c r="I376" i="9"/>
  <c r="J376" i="9"/>
  <c r="I377" i="9"/>
  <c r="J377" i="9"/>
  <c r="I378" i="9"/>
  <c r="J378" i="9"/>
  <c r="I379" i="9"/>
  <c r="J379" i="9"/>
  <c r="I380" i="9"/>
  <c r="J380" i="9"/>
  <c r="I381" i="9"/>
  <c r="J381" i="9"/>
  <c r="I382" i="9"/>
  <c r="J382" i="9"/>
  <c r="I383" i="9"/>
  <c r="J383" i="9"/>
  <c r="I384" i="9"/>
  <c r="J384" i="9"/>
  <c r="I385" i="9"/>
  <c r="J385" i="9"/>
  <c r="I386" i="9"/>
  <c r="J386" i="9"/>
  <c r="I387" i="9"/>
  <c r="J387" i="9"/>
  <c r="I388" i="9"/>
  <c r="J388" i="9"/>
  <c r="I389" i="9"/>
  <c r="J389" i="9"/>
  <c r="I390" i="9"/>
  <c r="J390" i="9"/>
  <c r="I391" i="9"/>
  <c r="J391" i="9"/>
  <c r="I392" i="9"/>
  <c r="J392" i="9"/>
  <c r="I393" i="9"/>
  <c r="J393" i="9"/>
  <c r="I394" i="9"/>
  <c r="J394" i="9"/>
  <c r="I395" i="9"/>
  <c r="J395" i="9"/>
  <c r="I396" i="9"/>
  <c r="J396" i="9"/>
  <c r="I397" i="9"/>
  <c r="J397" i="9"/>
  <c r="I398" i="9"/>
  <c r="J398" i="9"/>
  <c r="I399" i="9"/>
  <c r="J399" i="9"/>
  <c r="I400" i="9"/>
  <c r="J400" i="9"/>
  <c r="I401" i="9"/>
  <c r="J401" i="9"/>
  <c r="I402" i="9"/>
  <c r="J402" i="9"/>
  <c r="I403" i="9"/>
  <c r="J403" i="9"/>
  <c r="I404" i="9"/>
  <c r="J404" i="9"/>
  <c r="I405" i="9"/>
  <c r="J405" i="9"/>
  <c r="I406" i="9"/>
  <c r="J406" i="9"/>
  <c r="I407" i="9"/>
  <c r="J407" i="9"/>
  <c r="I408" i="9"/>
  <c r="J408" i="9"/>
  <c r="I409" i="9"/>
  <c r="J409" i="9"/>
  <c r="I410" i="9"/>
  <c r="J410" i="9"/>
  <c r="I411" i="9"/>
  <c r="J411" i="9"/>
  <c r="I412" i="9"/>
  <c r="J412" i="9"/>
  <c r="I413" i="9"/>
  <c r="J413" i="9"/>
  <c r="I414" i="9"/>
  <c r="J414" i="9"/>
  <c r="I415" i="9"/>
  <c r="J415" i="9"/>
  <c r="I416" i="9"/>
  <c r="J416" i="9"/>
  <c r="I417" i="9"/>
  <c r="J417" i="9"/>
  <c r="I418" i="9"/>
  <c r="J418" i="9"/>
  <c r="I419" i="9"/>
  <c r="J419" i="9"/>
  <c r="I420" i="9"/>
  <c r="J420" i="9"/>
  <c r="I421" i="9"/>
  <c r="J421" i="9"/>
  <c r="I422" i="9"/>
  <c r="J422" i="9"/>
  <c r="I423" i="9"/>
  <c r="J423" i="9"/>
  <c r="I424" i="9"/>
  <c r="J424" i="9"/>
  <c r="I425" i="9"/>
  <c r="J425" i="9"/>
  <c r="I426" i="9"/>
  <c r="J426" i="9"/>
  <c r="I427" i="9"/>
  <c r="J427" i="9"/>
  <c r="I428" i="9"/>
  <c r="J428" i="9"/>
  <c r="I429" i="9"/>
  <c r="J429" i="9"/>
  <c r="I430" i="9"/>
  <c r="J430" i="9"/>
  <c r="I431" i="9"/>
  <c r="J431" i="9"/>
  <c r="I432" i="9"/>
  <c r="J432" i="9"/>
  <c r="I433" i="9"/>
  <c r="J433" i="9"/>
  <c r="I434" i="9"/>
  <c r="J434" i="9"/>
  <c r="I435" i="9"/>
  <c r="J435" i="9"/>
  <c r="I436" i="9"/>
  <c r="J436" i="9"/>
  <c r="I437" i="9"/>
  <c r="J437" i="9"/>
  <c r="I438" i="9"/>
  <c r="J438" i="9"/>
  <c r="I439" i="9"/>
  <c r="J439" i="9"/>
  <c r="I440" i="9"/>
  <c r="J440" i="9"/>
  <c r="I441" i="9"/>
  <c r="J441" i="9"/>
  <c r="I442" i="9"/>
  <c r="J442" i="9"/>
  <c r="I443" i="9"/>
  <c r="J443" i="9"/>
  <c r="I444" i="9"/>
  <c r="J444" i="9"/>
  <c r="I445" i="9"/>
  <c r="J445" i="9"/>
  <c r="I446" i="9"/>
  <c r="J446" i="9"/>
  <c r="I447" i="9"/>
  <c r="J447" i="9"/>
  <c r="I448" i="9"/>
  <c r="J448" i="9"/>
  <c r="I449" i="9"/>
  <c r="J449" i="9"/>
  <c r="I450" i="9"/>
  <c r="J450" i="9"/>
  <c r="I451" i="9"/>
  <c r="J451" i="9"/>
  <c r="I452" i="9"/>
  <c r="J452" i="9"/>
  <c r="I453" i="9"/>
  <c r="J453" i="9"/>
  <c r="I454" i="9"/>
  <c r="J454" i="9"/>
  <c r="I455" i="9"/>
  <c r="J455" i="9"/>
  <c r="I456" i="9"/>
  <c r="J456" i="9"/>
  <c r="I457" i="9"/>
  <c r="J457" i="9"/>
  <c r="I458" i="9"/>
  <c r="J458" i="9"/>
  <c r="I459" i="9"/>
  <c r="J459" i="9"/>
  <c r="I460" i="9"/>
  <c r="J460" i="9"/>
  <c r="I461" i="9"/>
  <c r="J461" i="9"/>
  <c r="I462" i="9"/>
  <c r="J462" i="9"/>
  <c r="I463" i="9"/>
  <c r="J463" i="9"/>
  <c r="I464" i="9"/>
  <c r="J464" i="9"/>
  <c r="I465" i="9"/>
  <c r="J465" i="9"/>
  <c r="I466" i="9"/>
  <c r="J466" i="9"/>
  <c r="I467" i="9"/>
  <c r="J467" i="9"/>
  <c r="I468" i="9"/>
  <c r="J468" i="9"/>
  <c r="I469" i="9"/>
  <c r="J469" i="9"/>
  <c r="I470" i="9"/>
  <c r="J470" i="9"/>
  <c r="I471" i="9"/>
  <c r="J471" i="9"/>
  <c r="I472" i="9"/>
  <c r="J472" i="9"/>
  <c r="I473" i="9"/>
  <c r="J473" i="9"/>
  <c r="I474" i="9"/>
  <c r="J474" i="9"/>
  <c r="I475" i="9"/>
  <c r="J475" i="9"/>
  <c r="I476" i="9"/>
  <c r="J476" i="9"/>
  <c r="I477" i="9"/>
  <c r="J477" i="9"/>
  <c r="I478" i="9"/>
  <c r="J478" i="9"/>
  <c r="I479" i="9"/>
  <c r="J479" i="9"/>
  <c r="I480" i="9"/>
  <c r="J480" i="9"/>
  <c r="I481" i="9"/>
  <c r="J481" i="9"/>
  <c r="I482" i="9"/>
  <c r="J482" i="9"/>
  <c r="I483" i="9"/>
  <c r="J483" i="9"/>
  <c r="I484" i="9"/>
  <c r="J484" i="9"/>
  <c r="I485" i="9"/>
  <c r="J485" i="9"/>
  <c r="I486" i="9"/>
  <c r="J486" i="9"/>
  <c r="I487" i="9"/>
  <c r="J487" i="9"/>
  <c r="I488" i="9"/>
  <c r="J488" i="9"/>
  <c r="I489" i="9"/>
  <c r="J489" i="9"/>
  <c r="I490" i="9"/>
  <c r="J490" i="9"/>
  <c r="I491" i="9"/>
  <c r="J491" i="9"/>
  <c r="I492" i="9"/>
  <c r="J492" i="9"/>
  <c r="I493" i="9"/>
  <c r="J493" i="9"/>
  <c r="I494" i="9"/>
  <c r="J494" i="9"/>
  <c r="I495" i="9"/>
  <c r="J495" i="9"/>
  <c r="I496" i="9"/>
  <c r="J496" i="9"/>
  <c r="I497" i="9"/>
  <c r="J497" i="9"/>
  <c r="I498" i="9"/>
  <c r="J498" i="9"/>
  <c r="I499" i="9"/>
  <c r="J499" i="9"/>
  <c r="I500" i="9"/>
  <c r="J500" i="9"/>
  <c r="I501" i="9"/>
  <c r="J501" i="9"/>
  <c r="I502" i="9"/>
  <c r="J502" i="9"/>
  <c r="J3" i="9"/>
  <c r="I3" i="9"/>
  <c r="H4" i="10"/>
  <c r="I4" i="10"/>
  <c r="H5" i="10"/>
  <c r="I5" i="10"/>
  <c r="H6" i="10"/>
  <c r="I6" i="10"/>
  <c r="H7" i="10"/>
  <c r="I7" i="10"/>
  <c r="H8" i="10"/>
  <c r="I8" i="10"/>
  <c r="H9" i="10"/>
  <c r="I9" i="10"/>
  <c r="H10" i="10"/>
  <c r="I10" i="10"/>
  <c r="H11" i="10"/>
  <c r="I11" i="10"/>
  <c r="H12" i="10"/>
  <c r="I12" i="10"/>
  <c r="H13" i="10"/>
  <c r="I13" i="10"/>
  <c r="H14" i="10"/>
  <c r="I14" i="10"/>
  <c r="H15" i="10"/>
  <c r="I15" i="10"/>
  <c r="H16" i="10"/>
  <c r="I16" i="10"/>
  <c r="H17" i="10"/>
  <c r="I17" i="10"/>
  <c r="H18" i="10"/>
  <c r="I18" i="10"/>
  <c r="H19" i="10"/>
  <c r="I19" i="10"/>
  <c r="H20" i="10"/>
  <c r="I20" i="10"/>
  <c r="H21" i="10"/>
  <c r="I21" i="10"/>
  <c r="H22" i="10"/>
  <c r="I22" i="10"/>
  <c r="H23" i="10"/>
  <c r="I23" i="10"/>
  <c r="H24" i="10"/>
  <c r="I24" i="10"/>
  <c r="H25" i="10"/>
  <c r="I25" i="10"/>
  <c r="H26" i="10"/>
  <c r="I26" i="10"/>
  <c r="H27" i="10"/>
  <c r="I27" i="10"/>
  <c r="H28" i="10"/>
  <c r="I28" i="10"/>
  <c r="H29" i="10"/>
  <c r="I29" i="10"/>
  <c r="H30" i="10"/>
  <c r="I30" i="10"/>
  <c r="H31" i="10"/>
  <c r="I31" i="10"/>
  <c r="H32" i="10"/>
  <c r="I32" i="10"/>
  <c r="H33" i="10"/>
  <c r="I33" i="10"/>
  <c r="H34" i="10"/>
  <c r="I34" i="10"/>
  <c r="H35" i="10"/>
  <c r="I35" i="10"/>
  <c r="H36" i="10"/>
  <c r="I36" i="10"/>
  <c r="H37" i="10"/>
  <c r="I37" i="10"/>
  <c r="H38" i="10"/>
  <c r="I38" i="10"/>
  <c r="H39" i="10"/>
  <c r="I39" i="10"/>
  <c r="H40" i="10"/>
  <c r="I40" i="10"/>
  <c r="H41" i="10"/>
  <c r="I41" i="10"/>
  <c r="H42" i="10"/>
  <c r="I42" i="10"/>
  <c r="H43" i="10"/>
  <c r="I43" i="10"/>
  <c r="H44" i="10"/>
  <c r="I44" i="10"/>
  <c r="H45" i="10"/>
  <c r="I45" i="10"/>
  <c r="H46" i="10"/>
  <c r="I46" i="10"/>
  <c r="H47" i="10"/>
  <c r="I47" i="10"/>
  <c r="H48" i="10"/>
  <c r="I48" i="10"/>
  <c r="H49" i="10"/>
  <c r="I49" i="10"/>
  <c r="H50" i="10"/>
  <c r="I50" i="10"/>
  <c r="H51" i="10"/>
  <c r="I51" i="10"/>
  <c r="H52" i="10"/>
  <c r="I52" i="10"/>
  <c r="H53" i="10"/>
  <c r="I53" i="10"/>
  <c r="H54" i="10"/>
  <c r="I54" i="10"/>
  <c r="H55" i="10"/>
  <c r="I55" i="10"/>
  <c r="H56" i="10"/>
  <c r="I56" i="10"/>
  <c r="H57" i="10"/>
  <c r="I57" i="10"/>
  <c r="H58" i="10"/>
  <c r="I58" i="10"/>
  <c r="H59" i="10"/>
  <c r="I59" i="10"/>
  <c r="H60" i="10"/>
  <c r="I60" i="10"/>
  <c r="H61" i="10"/>
  <c r="I61" i="10"/>
  <c r="H62" i="10"/>
  <c r="I62" i="10"/>
  <c r="H63" i="10"/>
  <c r="I63" i="10"/>
  <c r="H64" i="10"/>
  <c r="I64" i="10"/>
  <c r="H65" i="10"/>
  <c r="I65" i="10"/>
  <c r="H66" i="10"/>
  <c r="I66" i="10"/>
  <c r="H67" i="10"/>
  <c r="I67" i="10"/>
  <c r="H68" i="10"/>
  <c r="I68" i="10"/>
  <c r="H69" i="10"/>
  <c r="I69" i="10"/>
  <c r="H70" i="10"/>
  <c r="I70" i="10"/>
  <c r="H71" i="10"/>
  <c r="I71" i="10"/>
  <c r="H72" i="10"/>
  <c r="I72" i="10"/>
  <c r="H73" i="10"/>
  <c r="I73" i="10"/>
  <c r="H74" i="10"/>
  <c r="I74" i="10"/>
  <c r="H75" i="10"/>
  <c r="I75" i="10"/>
  <c r="H76" i="10"/>
  <c r="I76" i="10"/>
  <c r="H77" i="10"/>
  <c r="I77" i="10"/>
  <c r="H78" i="10"/>
  <c r="I78" i="10"/>
  <c r="H79" i="10"/>
  <c r="I79" i="10"/>
  <c r="H80" i="10"/>
  <c r="I80" i="10"/>
  <c r="H81" i="10"/>
  <c r="I81" i="10"/>
  <c r="H82" i="10"/>
  <c r="I82" i="10"/>
  <c r="H83" i="10"/>
  <c r="I83" i="10"/>
  <c r="H84" i="10"/>
  <c r="I84" i="10"/>
  <c r="H85" i="10"/>
  <c r="I85" i="10"/>
  <c r="H86" i="10"/>
  <c r="I86" i="10"/>
  <c r="H87" i="10"/>
  <c r="I87" i="10"/>
  <c r="H88" i="10"/>
  <c r="I88" i="10"/>
  <c r="H89" i="10"/>
  <c r="I89" i="10"/>
  <c r="H90" i="10"/>
  <c r="I90" i="10"/>
  <c r="H91" i="10"/>
  <c r="I91" i="10"/>
  <c r="H92" i="10"/>
  <c r="I92" i="10"/>
  <c r="H93" i="10"/>
  <c r="I93" i="10"/>
  <c r="H94" i="10"/>
  <c r="I94" i="10"/>
  <c r="H95" i="10"/>
  <c r="I95" i="10"/>
  <c r="H96" i="10"/>
  <c r="I96" i="10"/>
  <c r="H97" i="10"/>
  <c r="I97" i="10"/>
  <c r="H98" i="10"/>
  <c r="I98" i="10"/>
  <c r="H99" i="10"/>
  <c r="I99" i="10"/>
  <c r="H100" i="10"/>
  <c r="I100" i="10"/>
  <c r="H101" i="10"/>
  <c r="I101" i="10"/>
  <c r="H102" i="10"/>
  <c r="I102" i="10"/>
  <c r="H103" i="10"/>
  <c r="I103" i="10"/>
  <c r="H104" i="10"/>
  <c r="I104" i="10"/>
  <c r="H105" i="10"/>
  <c r="I105" i="10"/>
  <c r="H106" i="10"/>
  <c r="I106" i="10"/>
  <c r="H107" i="10"/>
  <c r="I107" i="10"/>
  <c r="H108" i="10"/>
  <c r="I108" i="10"/>
  <c r="H109" i="10"/>
  <c r="I109" i="10"/>
  <c r="H110" i="10"/>
  <c r="I110" i="10"/>
  <c r="H111" i="10"/>
  <c r="I111" i="10"/>
  <c r="H112" i="10"/>
  <c r="I112" i="10"/>
  <c r="H113" i="10"/>
  <c r="I113" i="10"/>
  <c r="H114" i="10"/>
  <c r="I114" i="10"/>
  <c r="H115" i="10"/>
  <c r="I115" i="10"/>
  <c r="H116" i="10"/>
  <c r="I116" i="10"/>
  <c r="H117" i="10"/>
  <c r="I117" i="10"/>
  <c r="H118" i="10"/>
  <c r="I118" i="10"/>
  <c r="H119" i="10"/>
  <c r="I119" i="10"/>
  <c r="H120" i="10"/>
  <c r="I120" i="10"/>
  <c r="H121" i="10"/>
  <c r="I121" i="10"/>
  <c r="H122" i="10"/>
  <c r="I122" i="10"/>
  <c r="H123" i="10"/>
  <c r="I123" i="10"/>
  <c r="H124" i="10"/>
  <c r="I124" i="10"/>
  <c r="H125" i="10"/>
  <c r="I125" i="10"/>
  <c r="H126" i="10"/>
  <c r="I126" i="10"/>
  <c r="H127" i="10"/>
  <c r="I127" i="10"/>
  <c r="H128" i="10"/>
  <c r="I128" i="10"/>
  <c r="H129" i="10"/>
  <c r="I129" i="10"/>
  <c r="H130" i="10"/>
  <c r="I130" i="10"/>
  <c r="H131" i="10"/>
  <c r="I131" i="10"/>
  <c r="H132" i="10"/>
  <c r="I132" i="10"/>
  <c r="H133" i="10"/>
  <c r="I133" i="10"/>
  <c r="H134" i="10"/>
  <c r="I134" i="10"/>
  <c r="H135" i="10"/>
  <c r="I135" i="10"/>
  <c r="H136" i="10"/>
  <c r="I136" i="10"/>
  <c r="H137" i="10"/>
  <c r="I137" i="10"/>
  <c r="H138" i="10"/>
  <c r="I138" i="10"/>
  <c r="H139" i="10"/>
  <c r="I139" i="10"/>
  <c r="H140" i="10"/>
  <c r="I140" i="10"/>
  <c r="H141" i="10"/>
  <c r="I141" i="10"/>
  <c r="H142" i="10"/>
  <c r="I142" i="10"/>
  <c r="H143" i="10"/>
  <c r="I143" i="10"/>
  <c r="H144" i="10"/>
  <c r="I144" i="10"/>
  <c r="H145" i="10"/>
  <c r="I145" i="10"/>
  <c r="H146" i="10"/>
  <c r="I146" i="10"/>
  <c r="H147" i="10"/>
  <c r="I147" i="10"/>
  <c r="H148" i="10"/>
  <c r="I148" i="10"/>
  <c r="H149" i="10"/>
  <c r="I149" i="10"/>
  <c r="H150" i="10"/>
  <c r="I150" i="10"/>
  <c r="H151" i="10"/>
  <c r="I151" i="10"/>
  <c r="H152" i="10"/>
  <c r="I152" i="10"/>
  <c r="H153" i="10"/>
  <c r="I153" i="10"/>
  <c r="H154" i="10"/>
  <c r="I154" i="10"/>
  <c r="H155" i="10"/>
  <c r="I155" i="10"/>
  <c r="H156" i="10"/>
  <c r="I156" i="10"/>
  <c r="H157" i="10"/>
  <c r="I157" i="10"/>
  <c r="H158" i="10"/>
  <c r="I158" i="10"/>
  <c r="H159" i="10"/>
  <c r="I159" i="10"/>
  <c r="H160" i="10"/>
  <c r="I160" i="10"/>
  <c r="H161" i="10"/>
  <c r="I161" i="10"/>
  <c r="H162" i="10"/>
  <c r="I162" i="10"/>
  <c r="H163" i="10"/>
  <c r="I163" i="10"/>
  <c r="H164" i="10"/>
  <c r="I164" i="10"/>
  <c r="H165" i="10"/>
  <c r="I165" i="10"/>
  <c r="H166" i="10"/>
  <c r="I166" i="10"/>
  <c r="H167" i="10"/>
  <c r="I167" i="10"/>
  <c r="H168" i="10"/>
  <c r="I168" i="10"/>
  <c r="H169" i="10"/>
  <c r="I169" i="10"/>
  <c r="H170" i="10"/>
  <c r="I170" i="10"/>
  <c r="H171" i="10"/>
  <c r="I171" i="10"/>
  <c r="H172" i="10"/>
  <c r="I172" i="10"/>
  <c r="H173" i="10"/>
  <c r="I173" i="10"/>
  <c r="H174" i="10"/>
  <c r="I174" i="10"/>
  <c r="H175" i="10"/>
  <c r="I175" i="10"/>
  <c r="H176" i="10"/>
  <c r="I176" i="10"/>
  <c r="H177" i="10"/>
  <c r="I177" i="10"/>
  <c r="H178" i="10"/>
  <c r="I178" i="10"/>
  <c r="H179" i="10"/>
  <c r="I179" i="10"/>
  <c r="H180" i="10"/>
  <c r="I180" i="10"/>
  <c r="H181" i="10"/>
  <c r="I181" i="10"/>
  <c r="H182" i="10"/>
  <c r="I182" i="10"/>
  <c r="H183" i="10"/>
  <c r="I183" i="10"/>
  <c r="H184" i="10"/>
  <c r="I184" i="10"/>
  <c r="H185" i="10"/>
  <c r="I185" i="10"/>
  <c r="H186" i="10"/>
  <c r="I186" i="10"/>
  <c r="H187" i="10"/>
  <c r="I187" i="10"/>
  <c r="H188" i="10"/>
  <c r="I188" i="10"/>
  <c r="H189" i="10"/>
  <c r="I189" i="10"/>
  <c r="H190" i="10"/>
  <c r="I190" i="10"/>
  <c r="H191" i="10"/>
  <c r="I191" i="10"/>
  <c r="H192" i="10"/>
  <c r="I192" i="10"/>
  <c r="H193" i="10"/>
  <c r="I193" i="10"/>
  <c r="H194" i="10"/>
  <c r="I194" i="10"/>
  <c r="H195" i="10"/>
  <c r="I195" i="10"/>
  <c r="H196" i="10"/>
  <c r="I196" i="10"/>
  <c r="H197" i="10"/>
  <c r="I197" i="10"/>
  <c r="H198" i="10"/>
  <c r="I198" i="10"/>
  <c r="H199" i="10"/>
  <c r="I199" i="10"/>
  <c r="H200" i="10"/>
  <c r="I200" i="10"/>
  <c r="H201" i="10"/>
  <c r="I201" i="10"/>
  <c r="H202" i="10"/>
  <c r="I202" i="10"/>
  <c r="H203" i="10"/>
  <c r="I203" i="10"/>
  <c r="H204" i="10"/>
  <c r="I204" i="10"/>
  <c r="H205" i="10"/>
  <c r="I205" i="10"/>
  <c r="H206" i="10"/>
  <c r="I206" i="10"/>
  <c r="H207" i="10"/>
  <c r="I207" i="10"/>
  <c r="H208" i="10"/>
  <c r="I208" i="10"/>
  <c r="H209" i="10"/>
  <c r="I209" i="10"/>
  <c r="H210" i="10"/>
  <c r="I210" i="10"/>
  <c r="H211" i="10"/>
  <c r="I211" i="10"/>
  <c r="H212" i="10"/>
  <c r="I212" i="10"/>
  <c r="H213" i="10"/>
  <c r="I213" i="10"/>
  <c r="H214" i="10"/>
  <c r="I214" i="10"/>
  <c r="H215" i="10"/>
  <c r="I215" i="10"/>
  <c r="H216" i="10"/>
  <c r="I216" i="10"/>
  <c r="H217" i="10"/>
  <c r="I217" i="10"/>
  <c r="H218" i="10"/>
  <c r="I218" i="10"/>
  <c r="H219" i="10"/>
  <c r="I219" i="10"/>
  <c r="H220" i="10"/>
  <c r="I220" i="10"/>
  <c r="H221" i="10"/>
  <c r="I221" i="10"/>
  <c r="H222" i="10"/>
  <c r="I222" i="10"/>
  <c r="H223" i="10"/>
  <c r="I223" i="10"/>
  <c r="H224" i="10"/>
  <c r="I224" i="10"/>
  <c r="H225" i="10"/>
  <c r="I225" i="10"/>
  <c r="H226" i="10"/>
  <c r="I226" i="10"/>
  <c r="H227" i="10"/>
  <c r="I227" i="10"/>
  <c r="H228" i="10"/>
  <c r="I228" i="10"/>
  <c r="H229" i="10"/>
  <c r="I229" i="10"/>
  <c r="H230" i="10"/>
  <c r="I230" i="10"/>
  <c r="H231" i="10"/>
  <c r="I231" i="10"/>
  <c r="H232" i="10"/>
  <c r="I232" i="10"/>
  <c r="H233" i="10"/>
  <c r="I233" i="10"/>
  <c r="H234" i="10"/>
  <c r="I234" i="10"/>
  <c r="H235" i="10"/>
  <c r="I235" i="10"/>
  <c r="H236" i="10"/>
  <c r="I236" i="10"/>
  <c r="H237" i="10"/>
  <c r="I237" i="10"/>
  <c r="H238" i="10"/>
  <c r="I238" i="10"/>
  <c r="H239" i="10"/>
  <c r="I239" i="10"/>
  <c r="H240" i="10"/>
  <c r="I240" i="10"/>
  <c r="H241" i="10"/>
  <c r="I241" i="10"/>
  <c r="H242" i="10"/>
  <c r="I242" i="10"/>
  <c r="H243" i="10"/>
  <c r="I243" i="10"/>
  <c r="H244" i="10"/>
  <c r="I244" i="10"/>
  <c r="H245" i="10"/>
  <c r="I245" i="10"/>
  <c r="H246" i="10"/>
  <c r="I246" i="10"/>
  <c r="H247" i="10"/>
  <c r="I247" i="10"/>
  <c r="H248" i="10"/>
  <c r="I248" i="10"/>
  <c r="H249" i="10"/>
  <c r="I249" i="10"/>
  <c r="H250" i="10"/>
  <c r="I250" i="10"/>
  <c r="H251" i="10"/>
  <c r="I251" i="10"/>
  <c r="H252" i="10"/>
  <c r="I252" i="10"/>
  <c r="H253" i="10"/>
  <c r="I253" i="10"/>
  <c r="H254" i="10"/>
  <c r="I254" i="10"/>
  <c r="H255" i="10"/>
  <c r="I255" i="10"/>
  <c r="H256" i="10"/>
  <c r="I256" i="10"/>
  <c r="H257" i="10"/>
  <c r="I257" i="10"/>
  <c r="H258" i="10"/>
  <c r="I258" i="10"/>
  <c r="H259" i="10"/>
  <c r="I259" i="10"/>
  <c r="H260" i="10"/>
  <c r="I260" i="10"/>
  <c r="H261" i="10"/>
  <c r="I261" i="10"/>
  <c r="H262" i="10"/>
  <c r="I262" i="10"/>
  <c r="H263" i="10"/>
  <c r="I263" i="10"/>
  <c r="H264" i="10"/>
  <c r="I264" i="10"/>
  <c r="H265" i="10"/>
  <c r="I265" i="10"/>
  <c r="H266" i="10"/>
  <c r="I266" i="10"/>
  <c r="H267" i="10"/>
  <c r="I267" i="10"/>
  <c r="H268" i="10"/>
  <c r="I268" i="10"/>
  <c r="H269" i="10"/>
  <c r="I269" i="10"/>
  <c r="H270" i="10"/>
  <c r="I270" i="10"/>
  <c r="H271" i="10"/>
  <c r="I271" i="10"/>
  <c r="H272" i="10"/>
  <c r="I272" i="10"/>
  <c r="H273" i="10"/>
  <c r="I273" i="10"/>
  <c r="H274" i="10"/>
  <c r="I274" i="10"/>
  <c r="H275" i="10"/>
  <c r="I275" i="10"/>
  <c r="H276" i="10"/>
  <c r="I276" i="10"/>
  <c r="H277" i="10"/>
  <c r="I277" i="10"/>
  <c r="H278" i="10"/>
  <c r="I278" i="10"/>
  <c r="H279" i="10"/>
  <c r="I279" i="10"/>
  <c r="H280" i="10"/>
  <c r="I280" i="10"/>
  <c r="H281" i="10"/>
  <c r="I281" i="10"/>
  <c r="H282" i="10"/>
  <c r="I282" i="10"/>
  <c r="H283" i="10"/>
  <c r="I283" i="10"/>
  <c r="H284" i="10"/>
  <c r="I284" i="10"/>
  <c r="H285" i="10"/>
  <c r="I285" i="10"/>
  <c r="H286" i="10"/>
  <c r="I286" i="10"/>
  <c r="H287" i="10"/>
  <c r="I287" i="10"/>
  <c r="H288" i="10"/>
  <c r="I288" i="10"/>
  <c r="H289" i="10"/>
  <c r="I289" i="10"/>
  <c r="H290" i="10"/>
  <c r="I290" i="10"/>
  <c r="H291" i="10"/>
  <c r="I291" i="10"/>
  <c r="H292" i="10"/>
  <c r="I292" i="10"/>
  <c r="H293" i="10"/>
  <c r="I293" i="10"/>
  <c r="H294" i="10"/>
  <c r="I294" i="10"/>
  <c r="H295" i="10"/>
  <c r="I295" i="10"/>
  <c r="H296" i="10"/>
  <c r="I296" i="10"/>
  <c r="H297" i="10"/>
  <c r="I297" i="10"/>
  <c r="H298" i="10"/>
  <c r="I298" i="10"/>
  <c r="H299" i="10"/>
  <c r="I299" i="10"/>
  <c r="H300" i="10"/>
  <c r="I300" i="10"/>
  <c r="H301" i="10"/>
  <c r="I301" i="10"/>
  <c r="H302" i="10"/>
  <c r="I302" i="10"/>
  <c r="H303" i="10"/>
  <c r="I303" i="10"/>
  <c r="H304" i="10"/>
  <c r="I304" i="10"/>
  <c r="H305" i="10"/>
  <c r="I305" i="10"/>
  <c r="H306" i="10"/>
  <c r="I306" i="10"/>
  <c r="H307" i="10"/>
  <c r="I307" i="10"/>
  <c r="H308" i="10"/>
  <c r="I308" i="10"/>
  <c r="H309" i="10"/>
  <c r="I309" i="10"/>
  <c r="H310" i="10"/>
  <c r="I310" i="10"/>
  <c r="H311" i="10"/>
  <c r="I311" i="10"/>
  <c r="H312" i="10"/>
  <c r="I312" i="10"/>
  <c r="H313" i="10"/>
  <c r="I313" i="10"/>
  <c r="H314" i="10"/>
  <c r="I314" i="10"/>
  <c r="H315" i="10"/>
  <c r="I315" i="10"/>
  <c r="H316" i="10"/>
  <c r="I316" i="10"/>
  <c r="H317" i="10"/>
  <c r="I317" i="10"/>
  <c r="H318" i="10"/>
  <c r="I318" i="10"/>
  <c r="H319" i="10"/>
  <c r="I319" i="10"/>
  <c r="H320" i="10"/>
  <c r="I320" i="10"/>
  <c r="H321" i="10"/>
  <c r="I321" i="10"/>
  <c r="H322" i="10"/>
  <c r="I322" i="10"/>
  <c r="H323" i="10"/>
  <c r="I323" i="10"/>
  <c r="H324" i="10"/>
  <c r="I324" i="10"/>
  <c r="H325" i="10"/>
  <c r="I325" i="10"/>
  <c r="H326" i="10"/>
  <c r="I326" i="10"/>
  <c r="H327" i="10"/>
  <c r="I327" i="10"/>
  <c r="H328" i="10"/>
  <c r="I328" i="10"/>
  <c r="H329" i="10"/>
  <c r="I329" i="10"/>
  <c r="H330" i="10"/>
  <c r="I330" i="10"/>
  <c r="H331" i="10"/>
  <c r="I331" i="10"/>
  <c r="H332" i="10"/>
  <c r="I332" i="10"/>
  <c r="H333" i="10"/>
  <c r="I333" i="10"/>
  <c r="H334" i="10"/>
  <c r="I334" i="10"/>
  <c r="H335" i="10"/>
  <c r="I335" i="10"/>
  <c r="H336" i="10"/>
  <c r="I336" i="10"/>
  <c r="H337" i="10"/>
  <c r="I337" i="10"/>
  <c r="H338" i="10"/>
  <c r="I338" i="10"/>
  <c r="H339" i="10"/>
  <c r="I339" i="10"/>
  <c r="H340" i="10"/>
  <c r="I340" i="10"/>
  <c r="H341" i="10"/>
  <c r="I341" i="10"/>
  <c r="H342" i="10"/>
  <c r="I342" i="10"/>
  <c r="H343" i="10"/>
  <c r="I343" i="10"/>
  <c r="H344" i="10"/>
  <c r="I344" i="10"/>
  <c r="H345" i="10"/>
  <c r="I345" i="10"/>
  <c r="H346" i="10"/>
  <c r="I346" i="10"/>
  <c r="H347" i="10"/>
  <c r="I347" i="10"/>
  <c r="H348" i="10"/>
  <c r="I348" i="10"/>
  <c r="H349" i="10"/>
  <c r="I349" i="10"/>
  <c r="H350" i="10"/>
  <c r="I350" i="10"/>
  <c r="H351" i="10"/>
  <c r="I351" i="10"/>
  <c r="H352" i="10"/>
  <c r="I352" i="10"/>
  <c r="H353" i="10"/>
  <c r="I353" i="10"/>
  <c r="H354" i="10"/>
  <c r="I354" i="10"/>
  <c r="H355" i="10"/>
  <c r="I355" i="10"/>
  <c r="H356" i="10"/>
  <c r="I356" i="10"/>
  <c r="H357" i="10"/>
  <c r="I357" i="10"/>
  <c r="H358" i="10"/>
  <c r="I358" i="10"/>
  <c r="H359" i="10"/>
  <c r="I359" i="10"/>
  <c r="H360" i="10"/>
  <c r="I360" i="10"/>
  <c r="H361" i="10"/>
  <c r="I361" i="10"/>
  <c r="H362" i="10"/>
  <c r="I362" i="10"/>
  <c r="H363" i="10"/>
  <c r="I363" i="10"/>
  <c r="H364" i="10"/>
  <c r="I364" i="10"/>
  <c r="H365" i="10"/>
  <c r="I365" i="10"/>
  <c r="H366" i="10"/>
  <c r="I366" i="10"/>
  <c r="H367" i="10"/>
  <c r="I367" i="10"/>
  <c r="H368" i="10"/>
  <c r="I368" i="10"/>
  <c r="H369" i="10"/>
  <c r="I369" i="10"/>
  <c r="H370" i="10"/>
  <c r="I370" i="10"/>
  <c r="H371" i="10"/>
  <c r="I371" i="10"/>
  <c r="H372" i="10"/>
  <c r="I372" i="10"/>
  <c r="H373" i="10"/>
  <c r="I373" i="10"/>
  <c r="H374" i="10"/>
  <c r="I374" i="10"/>
  <c r="H375" i="10"/>
  <c r="I375" i="10"/>
  <c r="H376" i="10"/>
  <c r="I376" i="10"/>
  <c r="H377" i="10"/>
  <c r="I377" i="10"/>
  <c r="H378" i="10"/>
  <c r="I378" i="10"/>
  <c r="H379" i="10"/>
  <c r="I379" i="10"/>
  <c r="H380" i="10"/>
  <c r="I380" i="10"/>
  <c r="H381" i="10"/>
  <c r="I381" i="10"/>
  <c r="H382" i="10"/>
  <c r="I382" i="10"/>
  <c r="H383" i="10"/>
  <c r="I383" i="10"/>
  <c r="H384" i="10"/>
  <c r="I384" i="10"/>
  <c r="H385" i="10"/>
  <c r="I385" i="10"/>
  <c r="H386" i="10"/>
  <c r="I386" i="10"/>
  <c r="H387" i="10"/>
  <c r="I387" i="10"/>
  <c r="H388" i="10"/>
  <c r="I388" i="10"/>
  <c r="H389" i="10"/>
  <c r="I389" i="10"/>
  <c r="H390" i="10"/>
  <c r="I390" i="10"/>
  <c r="H391" i="10"/>
  <c r="I391" i="10"/>
  <c r="H392" i="10"/>
  <c r="I392" i="10"/>
  <c r="H393" i="10"/>
  <c r="I393" i="10"/>
  <c r="H394" i="10"/>
  <c r="I394" i="10"/>
  <c r="H395" i="10"/>
  <c r="I395" i="10"/>
  <c r="H396" i="10"/>
  <c r="I396" i="10"/>
  <c r="H397" i="10"/>
  <c r="I397" i="10"/>
  <c r="H398" i="10"/>
  <c r="I398" i="10"/>
  <c r="H399" i="10"/>
  <c r="I399" i="10"/>
  <c r="H400" i="10"/>
  <c r="I400" i="10"/>
  <c r="H401" i="10"/>
  <c r="I401" i="10"/>
  <c r="H402" i="10"/>
  <c r="I402" i="10"/>
  <c r="H403" i="10"/>
  <c r="I403" i="10"/>
  <c r="H404" i="10"/>
  <c r="I404" i="10"/>
  <c r="H405" i="10"/>
  <c r="I405" i="10"/>
  <c r="H406" i="10"/>
  <c r="I406" i="10"/>
  <c r="H407" i="10"/>
  <c r="I407" i="10"/>
  <c r="H408" i="10"/>
  <c r="I408" i="10"/>
  <c r="H409" i="10"/>
  <c r="I409" i="10"/>
  <c r="H410" i="10"/>
  <c r="I410" i="10"/>
  <c r="H411" i="10"/>
  <c r="I411" i="10"/>
  <c r="H412" i="10"/>
  <c r="I412" i="10"/>
  <c r="H413" i="10"/>
  <c r="I413" i="10"/>
  <c r="H414" i="10"/>
  <c r="I414" i="10"/>
  <c r="H415" i="10"/>
  <c r="I415" i="10"/>
  <c r="H416" i="10"/>
  <c r="I416" i="10"/>
  <c r="H417" i="10"/>
  <c r="I417" i="10"/>
  <c r="H418" i="10"/>
  <c r="I418" i="10"/>
  <c r="H419" i="10"/>
  <c r="I419" i="10"/>
  <c r="H420" i="10"/>
  <c r="I420" i="10"/>
  <c r="H421" i="10"/>
  <c r="I421" i="10"/>
  <c r="H422" i="10"/>
  <c r="I422" i="10"/>
  <c r="H423" i="10"/>
  <c r="I423" i="10"/>
  <c r="H424" i="10"/>
  <c r="I424" i="10"/>
  <c r="H425" i="10"/>
  <c r="I425" i="10"/>
  <c r="H426" i="10"/>
  <c r="I426" i="10"/>
  <c r="H427" i="10"/>
  <c r="I427" i="10"/>
  <c r="H428" i="10"/>
  <c r="I428" i="10"/>
  <c r="H429" i="10"/>
  <c r="I429" i="10"/>
  <c r="H430" i="10"/>
  <c r="I430" i="10"/>
  <c r="H431" i="10"/>
  <c r="I431" i="10"/>
  <c r="H432" i="10"/>
  <c r="I432" i="10"/>
  <c r="H433" i="10"/>
  <c r="I433" i="10"/>
  <c r="H434" i="10"/>
  <c r="I434" i="10"/>
  <c r="H435" i="10"/>
  <c r="I435" i="10"/>
  <c r="H436" i="10"/>
  <c r="I436" i="10"/>
  <c r="H437" i="10"/>
  <c r="I437" i="10"/>
  <c r="H438" i="10"/>
  <c r="I438" i="10"/>
  <c r="H439" i="10"/>
  <c r="I439" i="10"/>
  <c r="H440" i="10"/>
  <c r="I440" i="10"/>
  <c r="H441" i="10"/>
  <c r="I441" i="10"/>
  <c r="H442" i="10"/>
  <c r="I442" i="10"/>
  <c r="H443" i="10"/>
  <c r="I443" i="10"/>
  <c r="H444" i="10"/>
  <c r="I444" i="10"/>
  <c r="H445" i="10"/>
  <c r="I445" i="10"/>
  <c r="H446" i="10"/>
  <c r="I446" i="10"/>
  <c r="H447" i="10"/>
  <c r="I447" i="10"/>
  <c r="H448" i="10"/>
  <c r="I448" i="10"/>
  <c r="H449" i="10"/>
  <c r="I449" i="10"/>
  <c r="H450" i="10"/>
  <c r="I450" i="10"/>
  <c r="H451" i="10"/>
  <c r="I451" i="10"/>
  <c r="H452" i="10"/>
  <c r="I452" i="10"/>
  <c r="H453" i="10"/>
  <c r="I453" i="10"/>
  <c r="H454" i="10"/>
  <c r="I454" i="10"/>
  <c r="H455" i="10"/>
  <c r="I455" i="10"/>
  <c r="H456" i="10"/>
  <c r="I456" i="10"/>
  <c r="H457" i="10"/>
  <c r="I457" i="10"/>
  <c r="H458" i="10"/>
  <c r="I458" i="10"/>
  <c r="H459" i="10"/>
  <c r="I459" i="10"/>
  <c r="H460" i="10"/>
  <c r="I460" i="10"/>
  <c r="H461" i="10"/>
  <c r="I461" i="10"/>
  <c r="H462" i="10"/>
  <c r="I462" i="10"/>
  <c r="H463" i="10"/>
  <c r="I463" i="10"/>
  <c r="H464" i="10"/>
  <c r="I464" i="10"/>
  <c r="H465" i="10"/>
  <c r="I465" i="10"/>
  <c r="H466" i="10"/>
  <c r="I466" i="10"/>
  <c r="H467" i="10"/>
  <c r="I467" i="10"/>
  <c r="H468" i="10"/>
  <c r="I468" i="10"/>
  <c r="H469" i="10"/>
  <c r="I469" i="10"/>
  <c r="H470" i="10"/>
  <c r="I470" i="10"/>
  <c r="H471" i="10"/>
  <c r="I471" i="10"/>
  <c r="H472" i="10"/>
  <c r="I472" i="10"/>
  <c r="H473" i="10"/>
  <c r="I473" i="10"/>
  <c r="H474" i="10"/>
  <c r="I474" i="10"/>
  <c r="H475" i="10"/>
  <c r="I475" i="10"/>
  <c r="H476" i="10"/>
  <c r="I476" i="10"/>
  <c r="H477" i="10"/>
  <c r="I477" i="10"/>
  <c r="H478" i="10"/>
  <c r="I478" i="10"/>
  <c r="H479" i="10"/>
  <c r="I479" i="10"/>
  <c r="H480" i="10"/>
  <c r="I480" i="10"/>
  <c r="H481" i="10"/>
  <c r="I481" i="10"/>
  <c r="H482" i="10"/>
  <c r="I482" i="10"/>
  <c r="H483" i="10"/>
  <c r="I483" i="10"/>
  <c r="H484" i="10"/>
  <c r="I484" i="10"/>
  <c r="H485" i="10"/>
  <c r="I485" i="10"/>
  <c r="H486" i="10"/>
  <c r="I486" i="10"/>
  <c r="H487" i="10"/>
  <c r="I487" i="10"/>
  <c r="H488" i="10"/>
  <c r="I488" i="10"/>
  <c r="H489" i="10"/>
  <c r="I489" i="10"/>
  <c r="H490" i="10"/>
  <c r="I490" i="10"/>
  <c r="H491" i="10"/>
  <c r="I491" i="10"/>
  <c r="H492" i="10"/>
  <c r="I492" i="10"/>
  <c r="H493" i="10"/>
  <c r="I493" i="10"/>
  <c r="H494" i="10"/>
  <c r="I494" i="10"/>
  <c r="H495" i="10"/>
  <c r="I495" i="10"/>
  <c r="H496" i="10"/>
  <c r="I496" i="10"/>
  <c r="H497" i="10"/>
  <c r="I497" i="10"/>
  <c r="H498" i="10"/>
  <c r="I498" i="10"/>
  <c r="H499" i="10"/>
  <c r="I499" i="10"/>
  <c r="H500" i="10"/>
  <c r="I500" i="10"/>
  <c r="H501" i="10"/>
  <c r="I501" i="10"/>
  <c r="H502" i="10"/>
  <c r="I502" i="10"/>
  <c r="I3" i="10"/>
  <c r="H3" i="10"/>
  <c r="C9" i="11"/>
  <c r="C4" i="11"/>
  <c r="C4" i="13"/>
  <c r="C3" i="13"/>
  <c r="F5" i="15"/>
  <c r="F6" i="15"/>
  <c r="F7" i="15"/>
  <c r="F8" i="15"/>
  <c r="F9" i="15"/>
  <c r="F10" i="15"/>
  <c r="G10" i="15"/>
  <c r="H10" i="15"/>
  <c r="F11" i="15"/>
  <c r="G11" i="15"/>
  <c r="H11" i="15"/>
  <c r="F12" i="15"/>
  <c r="G12" i="15"/>
  <c r="H12" i="15"/>
  <c r="F13" i="15"/>
  <c r="G13" i="15"/>
  <c r="H13" i="15"/>
  <c r="F14" i="15"/>
  <c r="G14" i="15"/>
  <c r="H14" i="15"/>
  <c r="F15" i="15"/>
  <c r="G15" i="15"/>
  <c r="H15" i="15"/>
  <c r="F16" i="15"/>
  <c r="G16" i="15"/>
  <c r="H16" i="15"/>
  <c r="F17" i="15"/>
  <c r="G17" i="15"/>
  <c r="H17" i="15"/>
  <c r="F18" i="15"/>
  <c r="G18" i="15"/>
  <c r="H18" i="15"/>
  <c r="F19" i="15"/>
  <c r="G19" i="15"/>
  <c r="H19" i="15"/>
  <c r="F20" i="15"/>
  <c r="G20" i="15"/>
  <c r="H20" i="15"/>
  <c r="F21" i="15"/>
  <c r="G21" i="15"/>
  <c r="H21" i="15"/>
  <c r="F22" i="15"/>
  <c r="G22" i="15"/>
  <c r="H22" i="15"/>
  <c r="F23" i="15"/>
  <c r="G23" i="15"/>
  <c r="H23" i="15"/>
  <c r="F24" i="15"/>
  <c r="G24" i="15"/>
  <c r="H24" i="15"/>
  <c r="F25" i="15"/>
  <c r="G25" i="15"/>
  <c r="H25" i="15"/>
  <c r="F26" i="15"/>
  <c r="G26" i="15"/>
  <c r="H26" i="15"/>
  <c r="F27" i="15"/>
  <c r="G27" i="15"/>
  <c r="H27" i="15"/>
  <c r="F28" i="15"/>
  <c r="G28" i="15"/>
  <c r="H28" i="15"/>
  <c r="F29" i="15"/>
  <c r="G29" i="15"/>
  <c r="H29" i="15"/>
  <c r="F30" i="15"/>
  <c r="G30" i="15"/>
  <c r="H30" i="15"/>
  <c r="F31" i="15"/>
  <c r="G31" i="15"/>
  <c r="H31" i="15"/>
  <c r="F32" i="15"/>
  <c r="G32" i="15"/>
  <c r="H32" i="15"/>
  <c r="F33" i="15"/>
  <c r="G33" i="15"/>
  <c r="H33" i="15"/>
  <c r="F34" i="15"/>
  <c r="G34" i="15"/>
  <c r="H34" i="15"/>
  <c r="F35" i="15"/>
  <c r="G35" i="15"/>
  <c r="H35" i="15"/>
  <c r="F36" i="15"/>
  <c r="G36" i="15"/>
  <c r="H36" i="15"/>
  <c r="F37" i="15"/>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47" i="15"/>
  <c r="G47" i="15"/>
  <c r="H47" i="15"/>
  <c r="F48" i="15"/>
  <c r="G48" i="15"/>
  <c r="H48" i="15"/>
  <c r="F49" i="15"/>
  <c r="G49" i="15"/>
  <c r="H49" i="15"/>
  <c r="F50" i="15"/>
  <c r="G50" i="15"/>
  <c r="H50" i="15"/>
  <c r="F51" i="15"/>
  <c r="G51" i="15"/>
  <c r="H51" i="15"/>
  <c r="F52" i="15"/>
  <c r="G52" i="15"/>
  <c r="H52" i="15"/>
  <c r="F53" i="15"/>
  <c r="G53" i="15"/>
  <c r="H53" i="15"/>
  <c r="F54" i="15"/>
  <c r="G54" i="15"/>
  <c r="H54" i="15"/>
  <c r="F55" i="15"/>
  <c r="G55" i="15"/>
  <c r="H55" i="15"/>
  <c r="F56" i="15"/>
  <c r="G56" i="15"/>
  <c r="H56" i="15"/>
  <c r="F57" i="15"/>
  <c r="G57" i="15"/>
  <c r="H57" i="15"/>
  <c r="F58" i="15"/>
  <c r="G58" i="15"/>
  <c r="H58" i="15"/>
  <c r="F59" i="15"/>
  <c r="G59" i="15"/>
  <c r="H59" i="15"/>
  <c r="F60" i="15"/>
  <c r="G60" i="15"/>
  <c r="H60" i="15"/>
  <c r="F61" i="15"/>
  <c r="G61" i="15"/>
  <c r="H61" i="15"/>
  <c r="F62" i="15"/>
  <c r="G62" i="15"/>
  <c r="H62" i="15"/>
  <c r="F63" i="15"/>
  <c r="G63" i="15"/>
  <c r="H63" i="15"/>
  <c r="F64" i="15"/>
  <c r="G64" i="15"/>
  <c r="H64" i="15"/>
  <c r="F65" i="15"/>
  <c r="G65" i="15"/>
  <c r="H65" i="15"/>
  <c r="F66" i="15"/>
  <c r="G66" i="15"/>
  <c r="H66" i="15"/>
  <c r="F67" i="15"/>
  <c r="G67" i="15"/>
  <c r="H67" i="15"/>
  <c r="F68" i="15"/>
  <c r="G68" i="15"/>
  <c r="H68" i="15"/>
  <c r="F69" i="15"/>
  <c r="G69" i="15"/>
  <c r="H69" i="15"/>
  <c r="F70" i="15"/>
  <c r="G70" i="15"/>
  <c r="H70" i="15"/>
  <c r="F71" i="15"/>
  <c r="G71" i="15"/>
  <c r="H71" i="15"/>
  <c r="F72" i="15"/>
  <c r="G72" i="15"/>
  <c r="H72" i="15"/>
  <c r="F73" i="15"/>
  <c r="G73" i="15"/>
  <c r="H73" i="15"/>
  <c r="F74" i="15"/>
  <c r="G74" i="15"/>
  <c r="H74" i="15"/>
  <c r="F75" i="15"/>
  <c r="G75" i="15"/>
  <c r="H75" i="15"/>
  <c r="F76" i="15"/>
  <c r="G76" i="15"/>
  <c r="H76" i="15"/>
  <c r="F77" i="15"/>
  <c r="G77" i="15"/>
  <c r="H77" i="15"/>
  <c r="F78" i="15"/>
  <c r="G78" i="15"/>
  <c r="H78" i="15"/>
  <c r="F79" i="15"/>
  <c r="G79" i="15"/>
  <c r="H79" i="15"/>
  <c r="F80" i="15"/>
  <c r="G80" i="15"/>
  <c r="H80" i="15"/>
  <c r="F81" i="15"/>
  <c r="G81" i="15"/>
  <c r="H81" i="15"/>
  <c r="F82" i="15"/>
  <c r="G82" i="15"/>
  <c r="H82" i="15"/>
  <c r="F83" i="15"/>
  <c r="G83" i="15"/>
  <c r="H83" i="15"/>
  <c r="F84" i="15"/>
  <c r="G84" i="15"/>
  <c r="H84" i="15"/>
  <c r="F85" i="15"/>
  <c r="G85" i="15"/>
  <c r="H85" i="15"/>
  <c r="F86" i="15"/>
  <c r="G86" i="15"/>
  <c r="H86" i="15"/>
  <c r="F87" i="15"/>
  <c r="G87" i="15"/>
  <c r="H87" i="15"/>
  <c r="F88" i="15"/>
  <c r="G88" i="15"/>
  <c r="H88" i="15"/>
  <c r="F89" i="15"/>
  <c r="G89" i="15"/>
  <c r="H89" i="15"/>
  <c r="F90" i="15"/>
  <c r="G90" i="15"/>
  <c r="H90" i="15"/>
  <c r="F91" i="15"/>
  <c r="G91" i="15"/>
  <c r="H91" i="15"/>
  <c r="F92" i="15"/>
  <c r="G92" i="15"/>
  <c r="H92" i="15"/>
  <c r="F93" i="15"/>
  <c r="G93" i="15"/>
  <c r="H93" i="15"/>
  <c r="F94" i="15"/>
  <c r="G94" i="15"/>
  <c r="H94" i="15"/>
  <c r="F95" i="15"/>
  <c r="G95" i="15"/>
  <c r="H95" i="15"/>
  <c r="F96" i="15"/>
  <c r="G96" i="15"/>
  <c r="H96" i="15"/>
  <c r="F97" i="15"/>
  <c r="G97" i="15"/>
  <c r="H97" i="15"/>
  <c r="F98" i="15"/>
  <c r="G98" i="15"/>
  <c r="H98" i="15"/>
  <c r="F99" i="15"/>
  <c r="G99" i="15"/>
  <c r="H99" i="15"/>
  <c r="F100" i="15"/>
  <c r="G100" i="15"/>
  <c r="H100" i="15"/>
  <c r="F101" i="15"/>
  <c r="G101" i="15"/>
  <c r="H101" i="15"/>
  <c r="F102" i="15"/>
  <c r="G102" i="15"/>
  <c r="H102" i="15"/>
  <c r="F103" i="15"/>
  <c r="G103" i="15"/>
  <c r="H103" i="15"/>
  <c r="F104" i="15"/>
  <c r="G104" i="15"/>
  <c r="H104" i="15"/>
  <c r="F105" i="15"/>
  <c r="G105" i="15"/>
  <c r="H105" i="15"/>
  <c r="F106" i="15"/>
  <c r="G106" i="15"/>
  <c r="H106" i="15"/>
  <c r="F107" i="15"/>
  <c r="G107" i="15"/>
  <c r="H107" i="15"/>
  <c r="F108" i="15"/>
  <c r="G108" i="15"/>
  <c r="H108" i="15"/>
  <c r="F109" i="15"/>
  <c r="G109" i="15"/>
  <c r="H109" i="15"/>
  <c r="F110" i="15"/>
  <c r="G110" i="15"/>
  <c r="H110" i="15"/>
  <c r="F111" i="15"/>
  <c r="G111" i="15"/>
  <c r="H111" i="15"/>
  <c r="F112" i="15"/>
  <c r="G112" i="15"/>
  <c r="H112" i="15"/>
  <c r="F113" i="15"/>
  <c r="G113" i="15"/>
  <c r="H113" i="15"/>
  <c r="F114" i="15"/>
  <c r="G114" i="15"/>
  <c r="H114" i="15"/>
  <c r="F115" i="15"/>
  <c r="G115" i="15"/>
  <c r="H115" i="15"/>
  <c r="F116" i="15"/>
  <c r="G116" i="15"/>
  <c r="H116" i="15"/>
  <c r="F117" i="15"/>
  <c r="G117" i="15"/>
  <c r="H117" i="15"/>
  <c r="F118" i="15"/>
  <c r="G118" i="15"/>
  <c r="H118" i="15"/>
  <c r="F119" i="15"/>
  <c r="G119" i="15"/>
  <c r="H119" i="15"/>
  <c r="F120" i="15"/>
  <c r="G120" i="15"/>
  <c r="H120" i="15"/>
  <c r="F121" i="15"/>
  <c r="G121" i="15"/>
  <c r="H121" i="15"/>
  <c r="F122" i="15"/>
  <c r="G122" i="15"/>
  <c r="H122" i="15"/>
  <c r="F123" i="15"/>
  <c r="G123" i="15"/>
  <c r="H123" i="15"/>
  <c r="F124" i="15"/>
  <c r="G124" i="15"/>
  <c r="H124" i="15"/>
  <c r="F125" i="15"/>
  <c r="G125" i="15"/>
  <c r="H125" i="15"/>
  <c r="F126" i="15"/>
  <c r="G126" i="15"/>
  <c r="H126" i="15"/>
  <c r="F127" i="15"/>
  <c r="G127" i="15"/>
  <c r="H127" i="15"/>
  <c r="F128" i="15"/>
  <c r="G128" i="15"/>
  <c r="H128" i="15"/>
  <c r="F129" i="15"/>
  <c r="G129" i="15"/>
  <c r="H129" i="15"/>
  <c r="F130" i="15"/>
  <c r="G130" i="15"/>
  <c r="H130" i="15"/>
  <c r="F131" i="15"/>
  <c r="G131" i="15"/>
  <c r="H131" i="15"/>
  <c r="F132" i="15"/>
  <c r="G132" i="15"/>
  <c r="H132" i="15"/>
  <c r="F133" i="15"/>
  <c r="G133" i="15"/>
  <c r="H133" i="15"/>
  <c r="F134" i="15"/>
  <c r="G134" i="15"/>
  <c r="H134" i="15"/>
  <c r="F135" i="15"/>
  <c r="G135" i="15"/>
  <c r="H135" i="15"/>
  <c r="F136" i="15"/>
  <c r="G136" i="15"/>
  <c r="H136" i="15"/>
  <c r="F137" i="15"/>
  <c r="G137" i="15"/>
  <c r="H137" i="15"/>
  <c r="F138" i="15"/>
  <c r="G138" i="15"/>
  <c r="H138" i="15"/>
  <c r="F139" i="15"/>
  <c r="G139" i="15"/>
  <c r="H139" i="15"/>
  <c r="F140" i="15"/>
  <c r="G140" i="15"/>
  <c r="H140" i="15"/>
  <c r="F141" i="15"/>
  <c r="G141" i="15"/>
  <c r="H141" i="15"/>
  <c r="F142" i="15"/>
  <c r="G142" i="15"/>
  <c r="H142" i="15"/>
  <c r="F143" i="15"/>
  <c r="G143" i="15"/>
  <c r="H143" i="15"/>
  <c r="F144" i="15"/>
  <c r="G144" i="15"/>
  <c r="H144" i="15"/>
  <c r="F145" i="15"/>
  <c r="G145" i="15"/>
  <c r="H145" i="15"/>
  <c r="F146" i="15"/>
  <c r="G146" i="15"/>
  <c r="H146" i="15"/>
  <c r="F147" i="15"/>
  <c r="G147" i="15"/>
  <c r="H147" i="15"/>
  <c r="F148" i="15"/>
  <c r="G148" i="15"/>
  <c r="H148" i="15"/>
  <c r="F149" i="15"/>
  <c r="G149" i="15"/>
  <c r="H149" i="15"/>
  <c r="F150" i="15"/>
  <c r="G150" i="15"/>
  <c r="H150" i="15"/>
  <c r="F151" i="15"/>
  <c r="G151" i="15"/>
  <c r="H151" i="15"/>
  <c r="F152" i="15"/>
  <c r="G152" i="15"/>
  <c r="H152" i="15"/>
  <c r="F153" i="15"/>
  <c r="G153" i="15"/>
  <c r="H153" i="15"/>
  <c r="F154" i="15"/>
  <c r="G154" i="15"/>
  <c r="H154" i="15"/>
  <c r="F155" i="15"/>
  <c r="G155" i="15"/>
  <c r="H155" i="15"/>
  <c r="F156" i="15"/>
  <c r="G156" i="15"/>
  <c r="H156" i="15"/>
  <c r="F157" i="15"/>
  <c r="G157" i="15"/>
  <c r="H157" i="15"/>
  <c r="F158" i="15"/>
  <c r="G158" i="15"/>
  <c r="H158" i="15"/>
  <c r="F159" i="15"/>
  <c r="G159" i="15"/>
  <c r="H159" i="15"/>
  <c r="F160" i="15"/>
  <c r="G160" i="15"/>
  <c r="H160" i="15"/>
  <c r="F161" i="15"/>
  <c r="G161" i="15"/>
  <c r="H161" i="15"/>
  <c r="F162" i="15"/>
  <c r="G162" i="15"/>
  <c r="H162" i="15"/>
  <c r="F163" i="15"/>
  <c r="G163" i="15"/>
  <c r="H163" i="15"/>
  <c r="F164" i="15"/>
  <c r="G164" i="15"/>
  <c r="H164" i="15"/>
  <c r="F165" i="15"/>
  <c r="G165" i="15"/>
  <c r="H165" i="15"/>
  <c r="F166" i="15"/>
  <c r="G166" i="15"/>
  <c r="H166" i="15"/>
  <c r="F167" i="15"/>
  <c r="G167" i="15"/>
  <c r="H167" i="15"/>
  <c r="F168" i="15"/>
  <c r="G168" i="15"/>
  <c r="H168" i="15"/>
  <c r="F169" i="15"/>
  <c r="G169" i="15"/>
  <c r="H169" i="15"/>
  <c r="F170" i="15"/>
  <c r="G170" i="15"/>
  <c r="H170" i="15"/>
  <c r="F171" i="15"/>
  <c r="G171" i="15"/>
  <c r="H171" i="15"/>
  <c r="F172" i="15"/>
  <c r="G172" i="15"/>
  <c r="H172" i="15"/>
  <c r="F173" i="15"/>
  <c r="G173" i="15"/>
  <c r="H173" i="15"/>
  <c r="F174" i="15"/>
  <c r="G174" i="15"/>
  <c r="H174" i="15"/>
  <c r="F175" i="15"/>
  <c r="G175" i="15"/>
  <c r="H175" i="15"/>
  <c r="F176" i="15"/>
  <c r="G176" i="15"/>
  <c r="H176" i="15"/>
  <c r="F177" i="15"/>
  <c r="G177" i="15"/>
  <c r="H177" i="15"/>
  <c r="F178" i="15"/>
  <c r="G178" i="15"/>
  <c r="H178" i="15"/>
  <c r="F179" i="15"/>
  <c r="G179" i="15"/>
  <c r="H179" i="15"/>
  <c r="F180" i="15"/>
  <c r="G180" i="15"/>
  <c r="H180" i="15"/>
  <c r="F181" i="15"/>
  <c r="G181" i="15"/>
  <c r="H181" i="15"/>
  <c r="F182" i="15"/>
  <c r="G182" i="15"/>
  <c r="H182" i="15"/>
  <c r="F183" i="15"/>
  <c r="G183" i="15"/>
  <c r="H183" i="15"/>
  <c r="F184" i="15"/>
  <c r="G184" i="15"/>
  <c r="H184" i="15"/>
  <c r="F185" i="15"/>
  <c r="G185" i="15"/>
  <c r="H185" i="15"/>
  <c r="F186" i="15"/>
  <c r="G186" i="15"/>
  <c r="H186" i="15"/>
  <c r="F187" i="15"/>
  <c r="G187" i="15"/>
  <c r="H187" i="15"/>
  <c r="F188" i="15"/>
  <c r="G188" i="15"/>
  <c r="H188" i="15"/>
  <c r="F189" i="15"/>
  <c r="G189" i="15"/>
  <c r="H189" i="15"/>
  <c r="F190" i="15"/>
  <c r="G190" i="15"/>
  <c r="H190" i="15"/>
  <c r="F191" i="15"/>
  <c r="G191" i="15"/>
  <c r="H191" i="15"/>
  <c r="F192" i="15"/>
  <c r="G192" i="15"/>
  <c r="H192" i="15"/>
  <c r="F193" i="15"/>
  <c r="G193" i="15"/>
  <c r="H193" i="15"/>
  <c r="F194" i="15"/>
  <c r="G194" i="15"/>
  <c r="H194" i="15"/>
  <c r="F195" i="15"/>
  <c r="G195" i="15"/>
  <c r="H195" i="15"/>
  <c r="F196" i="15"/>
  <c r="G196" i="15"/>
  <c r="H196" i="15"/>
  <c r="F197" i="15"/>
  <c r="G197" i="15"/>
  <c r="H197" i="15"/>
  <c r="F198" i="15"/>
  <c r="G198" i="15"/>
  <c r="H198" i="15"/>
  <c r="F199" i="15"/>
  <c r="G199" i="15"/>
  <c r="H199" i="15"/>
  <c r="F200" i="15"/>
  <c r="G200" i="15"/>
  <c r="H200" i="15"/>
  <c r="F201" i="15"/>
  <c r="G201" i="15"/>
  <c r="H201" i="15"/>
  <c r="F202" i="15"/>
  <c r="G202" i="15"/>
  <c r="H202" i="15"/>
  <c r="F203" i="15"/>
  <c r="G203" i="15"/>
  <c r="H203" i="15"/>
  <c r="F204" i="15"/>
  <c r="G204" i="15"/>
  <c r="H204" i="15"/>
  <c r="F205" i="15"/>
  <c r="G205" i="15"/>
  <c r="H205" i="15"/>
  <c r="F206" i="15"/>
  <c r="G206" i="15"/>
  <c r="H206" i="15"/>
  <c r="F207" i="15"/>
  <c r="G207" i="15"/>
  <c r="H207" i="15"/>
  <c r="F208" i="15"/>
  <c r="G208" i="15"/>
  <c r="H208" i="15"/>
  <c r="F209" i="15"/>
  <c r="G209" i="15"/>
  <c r="H209" i="15"/>
  <c r="F210" i="15"/>
  <c r="G210" i="15"/>
  <c r="H210" i="15"/>
  <c r="F211" i="15"/>
  <c r="G211" i="15"/>
  <c r="H211" i="15"/>
  <c r="F212" i="15"/>
  <c r="G212" i="15"/>
  <c r="H212" i="15"/>
  <c r="F213" i="15"/>
  <c r="G213" i="15"/>
  <c r="H213" i="15"/>
  <c r="F214" i="15"/>
  <c r="G214" i="15"/>
  <c r="H214" i="15"/>
  <c r="F215" i="15"/>
  <c r="G215" i="15"/>
  <c r="H215" i="15"/>
  <c r="F216" i="15"/>
  <c r="G216" i="15"/>
  <c r="H216" i="15"/>
  <c r="F217" i="15"/>
  <c r="G217" i="15"/>
  <c r="H217" i="15"/>
  <c r="F218" i="15"/>
  <c r="G218" i="15"/>
  <c r="H218" i="15"/>
  <c r="F219" i="15"/>
  <c r="G219" i="15"/>
  <c r="H219" i="15"/>
  <c r="F220" i="15"/>
  <c r="G220" i="15"/>
  <c r="H220" i="15"/>
  <c r="F221" i="15"/>
  <c r="G221" i="15"/>
  <c r="H221" i="15"/>
  <c r="F222" i="15"/>
  <c r="G222" i="15"/>
  <c r="H222" i="15"/>
  <c r="F223" i="15"/>
  <c r="G223" i="15"/>
  <c r="H223" i="15"/>
  <c r="F224" i="15"/>
  <c r="G224" i="15"/>
  <c r="H224" i="15"/>
  <c r="F225" i="15"/>
  <c r="G225" i="15"/>
  <c r="H225" i="15"/>
  <c r="F226" i="15"/>
  <c r="G226" i="15"/>
  <c r="H226" i="15"/>
  <c r="F227" i="15"/>
  <c r="G227" i="15"/>
  <c r="H227" i="15"/>
  <c r="F228" i="15"/>
  <c r="G228" i="15"/>
  <c r="H228" i="15"/>
  <c r="F229" i="15"/>
  <c r="G229" i="15"/>
  <c r="H229" i="15"/>
  <c r="F230" i="15"/>
  <c r="G230" i="15"/>
  <c r="H230" i="15"/>
  <c r="F231" i="15"/>
  <c r="G231" i="15"/>
  <c r="H231" i="15"/>
  <c r="F232" i="15"/>
  <c r="G232" i="15"/>
  <c r="H232" i="15"/>
  <c r="F233" i="15"/>
  <c r="G233" i="15"/>
  <c r="H233" i="15"/>
  <c r="F234" i="15"/>
  <c r="G234" i="15"/>
  <c r="H234" i="15"/>
  <c r="F235" i="15"/>
  <c r="G235" i="15"/>
  <c r="H235" i="15"/>
  <c r="F236" i="15"/>
  <c r="G236" i="15"/>
  <c r="H236" i="15"/>
  <c r="F237" i="15"/>
  <c r="G237" i="15"/>
  <c r="H237" i="15"/>
  <c r="F238" i="15"/>
  <c r="G238" i="15"/>
  <c r="H238" i="15"/>
  <c r="F239" i="15"/>
  <c r="G239" i="15"/>
  <c r="H239" i="15"/>
  <c r="F240" i="15"/>
  <c r="G240" i="15"/>
  <c r="H240" i="15"/>
  <c r="F241" i="15"/>
  <c r="G241" i="15"/>
  <c r="H241" i="15"/>
  <c r="F242" i="15"/>
  <c r="G242" i="15"/>
  <c r="H242" i="15"/>
  <c r="F243" i="15"/>
  <c r="G243" i="15"/>
  <c r="H243" i="15"/>
  <c r="F244" i="15"/>
  <c r="G244" i="15"/>
  <c r="H244" i="15"/>
  <c r="F245" i="15"/>
  <c r="G245" i="15"/>
  <c r="H245" i="15"/>
  <c r="F246" i="15"/>
  <c r="G246" i="15"/>
  <c r="H246" i="15"/>
  <c r="F247" i="15"/>
  <c r="G247" i="15"/>
  <c r="H247" i="15"/>
  <c r="F248" i="15"/>
  <c r="G248" i="15"/>
  <c r="H248" i="15"/>
  <c r="F249" i="15"/>
  <c r="G249" i="15"/>
  <c r="H249" i="15"/>
  <c r="F250" i="15"/>
  <c r="G250" i="15"/>
  <c r="H250" i="15"/>
  <c r="F251" i="15"/>
  <c r="G251" i="15"/>
  <c r="H251" i="15"/>
  <c r="F252" i="15"/>
  <c r="G252" i="15"/>
  <c r="H252" i="15"/>
  <c r="F253" i="15"/>
  <c r="G253" i="15"/>
  <c r="H253" i="15"/>
  <c r="F254" i="15"/>
  <c r="G254" i="15"/>
  <c r="H254" i="15"/>
  <c r="F255" i="15"/>
  <c r="G255" i="15"/>
  <c r="H255" i="15"/>
  <c r="F256" i="15"/>
  <c r="G256" i="15"/>
  <c r="H256" i="15"/>
  <c r="F257" i="15"/>
  <c r="G257" i="15"/>
  <c r="H257" i="15"/>
  <c r="F258" i="15"/>
  <c r="G258" i="15"/>
  <c r="H258" i="15"/>
  <c r="F259" i="15"/>
  <c r="G259" i="15"/>
  <c r="H259" i="15"/>
  <c r="F260" i="15"/>
  <c r="G260" i="15"/>
  <c r="H260" i="15"/>
  <c r="F261" i="15"/>
  <c r="G261" i="15"/>
  <c r="H261" i="15"/>
  <c r="F262" i="15"/>
  <c r="G262" i="15"/>
  <c r="H262" i="15"/>
  <c r="F263" i="15"/>
  <c r="G263" i="15"/>
  <c r="H263" i="15"/>
  <c r="F264" i="15"/>
  <c r="G264" i="15"/>
  <c r="H264" i="15"/>
  <c r="F265" i="15"/>
  <c r="G265" i="15"/>
  <c r="H265" i="15"/>
  <c r="F266" i="15"/>
  <c r="G266" i="15"/>
  <c r="H266" i="15"/>
  <c r="F267" i="15"/>
  <c r="G267" i="15"/>
  <c r="H267" i="15"/>
  <c r="F268" i="15"/>
  <c r="G268" i="15"/>
  <c r="H268" i="15"/>
  <c r="F269" i="15"/>
  <c r="G269" i="15"/>
  <c r="H269" i="15"/>
  <c r="F270" i="15"/>
  <c r="G270" i="15"/>
  <c r="H270" i="15"/>
  <c r="F271" i="15"/>
  <c r="G271" i="15"/>
  <c r="H271" i="15"/>
  <c r="F272" i="15"/>
  <c r="G272" i="15"/>
  <c r="H272" i="15"/>
  <c r="F273" i="15"/>
  <c r="G273" i="15"/>
  <c r="H273" i="15"/>
  <c r="F274" i="15"/>
  <c r="G274" i="15"/>
  <c r="H274" i="15"/>
  <c r="F275" i="15"/>
  <c r="G275" i="15"/>
  <c r="H275" i="15"/>
  <c r="F276" i="15"/>
  <c r="G276" i="15"/>
  <c r="H276" i="15"/>
  <c r="F277" i="15"/>
  <c r="G277" i="15"/>
  <c r="H277" i="15"/>
  <c r="F278" i="15"/>
  <c r="G278" i="15"/>
  <c r="H278" i="15"/>
  <c r="F279" i="15"/>
  <c r="G279" i="15"/>
  <c r="H279" i="15"/>
  <c r="F280" i="15"/>
  <c r="G280" i="15"/>
  <c r="H280" i="15"/>
  <c r="F281" i="15"/>
  <c r="G281" i="15"/>
  <c r="H281" i="15"/>
  <c r="F282" i="15"/>
  <c r="G282" i="15"/>
  <c r="H282" i="15"/>
  <c r="F283" i="15"/>
  <c r="G283" i="15"/>
  <c r="H283" i="15"/>
  <c r="F284" i="15"/>
  <c r="G284" i="15"/>
  <c r="H284" i="15"/>
  <c r="F285" i="15"/>
  <c r="G285" i="15"/>
  <c r="H285" i="15"/>
  <c r="F286" i="15"/>
  <c r="G286" i="15"/>
  <c r="H286" i="15"/>
  <c r="F287" i="15"/>
  <c r="G287" i="15"/>
  <c r="H287" i="15"/>
  <c r="F288" i="15"/>
  <c r="G288" i="15"/>
  <c r="H288" i="15"/>
  <c r="F289" i="15"/>
  <c r="G289" i="15"/>
  <c r="H289" i="15"/>
  <c r="F290" i="15"/>
  <c r="G290" i="15"/>
  <c r="H290" i="15"/>
  <c r="F291" i="15"/>
  <c r="G291" i="15"/>
  <c r="H291" i="15"/>
  <c r="F292" i="15"/>
  <c r="G292" i="15"/>
  <c r="H292" i="15"/>
  <c r="F293" i="15"/>
  <c r="G293" i="15"/>
  <c r="H293" i="15"/>
  <c r="F294" i="15"/>
  <c r="G294" i="15"/>
  <c r="H294" i="15"/>
  <c r="F295" i="15"/>
  <c r="G295" i="15"/>
  <c r="H295" i="15"/>
  <c r="F296" i="15"/>
  <c r="G296" i="15"/>
  <c r="H296" i="15"/>
  <c r="F297" i="15"/>
  <c r="G297" i="15"/>
  <c r="H297" i="15"/>
  <c r="F298" i="15"/>
  <c r="G298" i="15"/>
  <c r="H298" i="15"/>
  <c r="F299" i="15"/>
  <c r="G299" i="15"/>
  <c r="H299" i="15"/>
  <c r="F300" i="15"/>
  <c r="G300" i="15"/>
  <c r="H300" i="15"/>
  <c r="F301" i="15"/>
  <c r="G301" i="15"/>
  <c r="H301" i="15"/>
  <c r="F302" i="15"/>
  <c r="G302" i="15"/>
  <c r="H302" i="15"/>
  <c r="F303" i="15"/>
  <c r="G303" i="15"/>
  <c r="H303" i="15"/>
  <c r="F304" i="15"/>
  <c r="G304" i="15"/>
  <c r="H304" i="15"/>
  <c r="F305" i="15"/>
  <c r="G305" i="15"/>
  <c r="H305" i="15"/>
  <c r="F306" i="15"/>
  <c r="G306" i="15"/>
  <c r="H306" i="15"/>
  <c r="F307" i="15"/>
  <c r="G307" i="15"/>
  <c r="H307" i="15"/>
  <c r="F308" i="15"/>
  <c r="G308" i="15"/>
  <c r="H308" i="15"/>
  <c r="F309" i="15"/>
  <c r="G309" i="15"/>
  <c r="H309" i="15"/>
  <c r="F310" i="15"/>
  <c r="G310" i="15"/>
  <c r="H310" i="15"/>
  <c r="F311" i="15"/>
  <c r="G311" i="15"/>
  <c r="H311" i="15"/>
  <c r="F312" i="15"/>
  <c r="G312" i="15"/>
  <c r="H312" i="15"/>
  <c r="F313" i="15"/>
  <c r="G313" i="15"/>
  <c r="H313" i="15"/>
  <c r="F314" i="15"/>
  <c r="G314" i="15"/>
  <c r="H314" i="15"/>
  <c r="F315" i="15"/>
  <c r="G315" i="15"/>
  <c r="H315" i="15"/>
  <c r="F316" i="15"/>
  <c r="G316" i="15"/>
  <c r="H316" i="15"/>
  <c r="F317" i="15"/>
  <c r="G317" i="15"/>
  <c r="H317" i="15"/>
  <c r="F318" i="15"/>
  <c r="G318" i="15"/>
  <c r="H318" i="15"/>
  <c r="F319" i="15"/>
  <c r="G319" i="15"/>
  <c r="H319" i="15"/>
  <c r="F320" i="15"/>
  <c r="G320" i="15"/>
  <c r="H320" i="15"/>
  <c r="F321" i="15"/>
  <c r="G321" i="15"/>
  <c r="H321" i="15"/>
  <c r="F322" i="15"/>
  <c r="G322" i="15"/>
  <c r="H322" i="15"/>
  <c r="F323" i="15"/>
  <c r="G323" i="15"/>
  <c r="H323" i="15"/>
  <c r="F324" i="15"/>
  <c r="G324" i="15"/>
  <c r="H324" i="15"/>
  <c r="F325" i="15"/>
  <c r="G325" i="15"/>
  <c r="H325" i="15"/>
  <c r="F326" i="15"/>
  <c r="G326" i="15"/>
  <c r="H326" i="15"/>
  <c r="F327" i="15"/>
  <c r="G327" i="15"/>
  <c r="H327" i="15"/>
  <c r="F328" i="15"/>
  <c r="G328" i="15"/>
  <c r="H328" i="15"/>
  <c r="F329" i="15"/>
  <c r="G329" i="15"/>
  <c r="H329" i="15"/>
  <c r="F330" i="15"/>
  <c r="G330" i="15"/>
  <c r="H330" i="15"/>
  <c r="F331" i="15"/>
  <c r="G331" i="15"/>
  <c r="H331" i="15"/>
  <c r="F332" i="15"/>
  <c r="G332" i="15"/>
  <c r="H332" i="15"/>
  <c r="F333" i="15"/>
  <c r="G333" i="15"/>
  <c r="H333" i="15"/>
  <c r="F334" i="15"/>
  <c r="G334" i="15"/>
  <c r="H334" i="15"/>
  <c r="F335" i="15"/>
  <c r="G335" i="15"/>
  <c r="H335" i="15"/>
  <c r="F336" i="15"/>
  <c r="G336" i="15"/>
  <c r="H336" i="15"/>
  <c r="F337" i="15"/>
  <c r="G337" i="15"/>
  <c r="H337" i="15"/>
  <c r="F338" i="15"/>
  <c r="G338" i="15"/>
  <c r="H338" i="15"/>
  <c r="F339" i="15"/>
  <c r="G339" i="15"/>
  <c r="H339" i="15"/>
  <c r="F340" i="15"/>
  <c r="G340" i="15"/>
  <c r="H340" i="15"/>
  <c r="F341" i="15"/>
  <c r="G341" i="15"/>
  <c r="H341" i="15"/>
  <c r="F342" i="15"/>
  <c r="G342" i="15"/>
  <c r="H342" i="15"/>
  <c r="F343" i="15"/>
  <c r="G343" i="15"/>
  <c r="H343" i="15"/>
  <c r="F344" i="15"/>
  <c r="G344" i="15"/>
  <c r="H344" i="15"/>
  <c r="F345" i="15"/>
  <c r="G345" i="15"/>
  <c r="H345" i="15"/>
  <c r="F346" i="15"/>
  <c r="G346" i="15"/>
  <c r="H346" i="15"/>
  <c r="F347" i="15"/>
  <c r="G347" i="15"/>
  <c r="H347" i="15"/>
  <c r="F348" i="15"/>
  <c r="G348" i="15"/>
  <c r="H348" i="15"/>
  <c r="F349" i="15"/>
  <c r="G349" i="15"/>
  <c r="H349" i="15"/>
  <c r="F350" i="15"/>
  <c r="G350" i="15"/>
  <c r="H350" i="15"/>
  <c r="F351" i="15"/>
  <c r="G351" i="15"/>
  <c r="H351" i="15"/>
  <c r="F352" i="15"/>
  <c r="G352" i="15"/>
  <c r="H352" i="15"/>
  <c r="F353" i="15"/>
  <c r="G353" i="15"/>
  <c r="H353" i="15"/>
  <c r="F354" i="15"/>
  <c r="G354" i="15"/>
  <c r="H354" i="15"/>
  <c r="F355" i="15"/>
  <c r="G355" i="15"/>
  <c r="H355" i="15"/>
  <c r="F356" i="15"/>
  <c r="G356" i="15"/>
  <c r="H356" i="15"/>
  <c r="F357" i="15"/>
  <c r="G357" i="15"/>
  <c r="H357" i="15"/>
  <c r="F358" i="15"/>
  <c r="G358" i="15"/>
  <c r="H358" i="15"/>
  <c r="F359" i="15"/>
  <c r="G359" i="15"/>
  <c r="H359" i="15"/>
  <c r="F360" i="15"/>
  <c r="G360" i="15"/>
  <c r="H360" i="15"/>
  <c r="F361" i="15"/>
  <c r="G361" i="15"/>
  <c r="H361" i="15"/>
  <c r="F362" i="15"/>
  <c r="G362" i="15"/>
  <c r="H362" i="15"/>
  <c r="F363" i="15"/>
  <c r="G363" i="15"/>
  <c r="H363" i="15"/>
  <c r="F364" i="15"/>
  <c r="G364" i="15"/>
  <c r="H364" i="15"/>
  <c r="F365" i="15"/>
  <c r="G365" i="15"/>
  <c r="H365" i="15"/>
  <c r="F366" i="15"/>
  <c r="G366" i="15"/>
  <c r="H366" i="15"/>
  <c r="F367" i="15"/>
  <c r="G367" i="15"/>
  <c r="H367" i="15"/>
  <c r="F368" i="15"/>
  <c r="G368" i="15"/>
  <c r="H368" i="15"/>
  <c r="F369" i="15"/>
  <c r="G369" i="15"/>
  <c r="H369" i="15"/>
  <c r="F370" i="15"/>
  <c r="G370" i="15"/>
  <c r="H370" i="15"/>
  <c r="F371" i="15"/>
  <c r="G371" i="15"/>
  <c r="H371" i="15"/>
  <c r="F372" i="15"/>
  <c r="G372" i="15"/>
  <c r="H372" i="15"/>
  <c r="F373" i="15"/>
  <c r="G373" i="15"/>
  <c r="H373" i="15"/>
  <c r="F374" i="15"/>
  <c r="G374" i="15"/>
  <c r="H374" i="15"/>
  <c r="F375" i="15"/>
  <c r="G375" i="15"/>
  <c r="H375" i="15"/>
  <c r="F376" i="15"/>
  <c r="G376" i="15"/>
  <c r="H376" i="15"/>
  <c r="F377" i="15"/>
  <c r="G377" i="15"/>
  <c r="H377" i="15"/>
  <c r="F378" i="15"/>
  <c r="G378" i="15"/>
  <c r="H378" i="15"/>
  <c r="F379" i="15"/>
  <c r="G379" i="15"/>
  <c r="H379" i="15"/>
  <c r="F380" i="15"/>
  <c r="G380" i="15"/>
  <c r="H380" i="15"/>
  <c r="F381" i="15"/>
  <c r="G381" i="15"/>
  <c r="H381" i="15"/>
  <c r="F382" i="15"/>
  <c r="G382" i="15"/>
  <c r="H382" i="15"/>
  <c r="F383" i="15"/>
  <c r="G383" i="15"/>
  <c r="H383" i="15"/>
  <c r="F384" i="15"/>
  <c r="G384" i="15"/>
  <c r="H384" i="15"/>
  <c r="F385" i="15"/>
  <c r="G385" i="15"/>
  <c r="H385" i="15"/>
  <c r="F386" i="15"/>
  <c r="G386" i="15"/>
  <c r="H386" i="15"/>
  <c r="F387" i="15"/>
  <c r="G387" i="15"/>
  <c r="H387" i="15"/>
  <c r="F388" i="15"/>
  <c r="G388" i="15"/>
  <c r="H388" i="15"/>
  <c r="F389" i="15"/>
  <c r="G389" i="15"/>
  <c r="H389" i="15"/>
  <c r="F390" i="15"/>
  <c r="G390" i="15"/>
  <c r="H390" i="15"/>
  <c r="F391" i="15"/>
  <c r="G391" i="15"/>
  <c r="H391" i="15"/>
  <c r="F392" i="15"/>
  <c r="G392" i="15"/>
  <c r="H392" i="15"/>
  <c r="F393" i="15"/>
  <c r="G393" i="15"/>
  <c r="H393" i="15"/>
  <c r="F394" i="15"/>
  <c r="G394" i="15"/>
  <c r="H394" i="15"/>
  <c r="F395" i="15"/>
  <c r="G395" i="15"/>
  <c r="H395" i="15"/>
  <c r="F396" i="15"/>
  <c r="G396" i="15"/>
  <c r="H396" i="15"/>
  <c r="F397" i="15"/>
  <c r="G397" i="15"/>
  <c r="H397" i="15"/>
  <c r="F398" i="15"/>
  <c r="G398" i="15"/>
  <c r="H398" i="15"/>
  <c r="F399" i="15"/>
  <c r="G399" i="15"/>
  <c r="H399" i="15"/>
  <c r="F400" i="15"/>
  <c r="G400" i="15"/>
  <c r="H400" i="15"/>
  <c r="F401" i="15"/>
  <c r="G401" i="15"/>
  <c r="H401" i="15"/>
  <c r="F402" i="15"/>
  <c r="G402" i="15"/>
  <c r="H402" i="15"/>
  <c r="F403" i="15"/>
  <c r="G403" i="15"/>
  <c r="H403" i="15"/>
  <c r="F404" i="15"/>
  <c r="G404" i="15"/>
  <c r="H404" i="15"/>
  <c r="F405" i="15"/>
  <c r="G405" i="15"/>
  <c r="H405" i="15"/>
  <c r="F406" i="15"/>
  <c r="G406" i="15"/>
  <c r="H406" i="15"/>
  <c r="F407" i="15"/>
  <c r="G407" i="15"/>
  <c r="H407" i="15"/>
  <c r="F408" i="15"/>
  <c r="G408" i="15"/>
  <c r="H408" i="15"/>
  <c r="F409" i="15"/>
  <c r="G409" i="15"/>
  <c r="H409" i="15"/>
  <c r="F410" i="15"/>
  <c r="G410" i="15"/>
  <c r="H410" i="15"/>
  <c r="F411" i="15"/>
  <c r="G411" i="15"/>
  <c r="H411" i="15"/>
  <c r="F412" i="15"/>
  <c r="G412" i="15"/>
  <c r="H412" i="15"/>
  <c r="F413" i="15"/>
  <c r="G413" i="15"/>
  <c r="H413" i="15"/>
  <c r="F414" i="15"/>
  <c r="G414" i="15"/>
  <c r="H414" i="15"/>
  <c r="F415" i="15"/>
  <c r="G415" i="15"/>
  <c r="H415" i="15"/>
  <c r="F416" i="15"/>
  <c r="G416" i="15"/>
  <c r="H416" i="15"/>
  <c r="F417" i="15"/>
  <c r="G417" i="15"/>
  <c r="H417" i="15"/>
  <c r="F418" i="15"/>
  <c r="G418" i="15"/>
  <c r="H418" i="15"/>
  <c r="F419" i="15"/>
  <c r="G419" i="15"/>
  <c r="H419" i="15"/>
  <c r="F420" i="15"/>
  <c r="G420" i="15"/>
  <c r="H420" i="15"/>
  <c r="F421" i="15"/>
  <c r="G421" i="15"/>
  <c r="H421" i="15"/>
  <c r="F422" i="15"/>
  <c r="G422" i="15"/>
  <c r="H422" i="15"/>
  <c r="F423" i="15"/>
  <c r="G423" i="15"/>
  <c r="H423" i="15"/>
  <c r="F424" i="15"/>
  <c r="G424" i="15"/>
  <c r="H424" i="15"/>
  <c r="F425" i="15"/>
  <c r="G425" i="15"/>
  <c r="H425" i="15"/>
  <c r="F426" i="15"/>
  <c r="G426" i="15"/>
  <c r="H426" i="15"/>
  <c r="F427" i="15"/>
  <c r="G427" i="15"/>
  <c r="H427" i="15"/>
  <c r="F428" i="15"/>
  <c r="G428" i="15"/>
  <c r="H428" i="15"/>
  <c r="F429" i="15"/>
  <c r="G429" i="15"/>
  <c r="H429" i="15"/>
  <c r="F430" i="15"/>
  <c r="G430" i="15"/>
  <c r="H430" i="15"/>
  <c r="F431" i="15"/>
  <c r="G431" i="15"/>
  <c r="H431" i="15"/>
  <c r="F432" i="15"/>
  <c r="G432" i="15"/>
  <c r="H432" i="15"/>
  <c r="F433" i="15"/>
  <c r="G433" i="15"/>
  <c r="H433" i="15"/>
  <c r="F434" i="15"/>
  <c r="G434" i="15"/>
  <c r="H434" i="15"/>
  <c r="F435" i="15"/>
  <c r="G435" i="15"/>
  <c r="H435" i="15"/>
  <c r="F436" i="15"/>
  <c r="G436" i="15"/>
  <c r="H436" i="15"/>
  <c r="F437" i="15"/>
  <c r="G437" i="15"/>
  <c r="H437" i="15"/>
  <c r="F438" i="15"/>
  <c r="G438" i="15"/>
  <c r="H438" i="15"/>
  <c r="F439" i="15"/>
  <c r="G439" i="15"/>
  <c r="H439" i="15"/>
  <c r="F440" i="15"/>
  <c r="G440" i="15"/>
  <c r="H440" i="15"/>
  <c r="F441" i="15"/>
  <c r="G441" i="15"/>
  <c r="H441" i="15"/>
  <c r="F442" i="15"/>
  <c r="G442" i="15"/>
  <c r="H442" i="15"/>
  <c r="F443" i="15"/>
  <c r="G443" i="15"/>
  <c r="H443" i="15"/>
  <c r="F444" i="15"/>
  <c r="G444" i="15"/>
  <c r="H444" i="15"/>
  <c r="F445" i="15"/>
  <c r="G445" i="15"/>
  <c r="H445" i="15"/>
  <c r="F446" i="15"/>
  <c r="G446" i="15"/>
  <c r="H446" i="15"/>
  <c r="F447" i="15"/>
  <c r="G447" i="15"/>
  <c r="H447" i="15"/>
  <c r="F448" i="15"/>
  <c r="G448" i="15"/>
  <c r="H448" i="15"/>
  <c r="F449" i="15"/>
  <c r="G449" i="15"/>
  <c r="H449" i="15"/>
  <c r="F450" i="15"/>
  <c r="G450" i="15"/>
  <c r="H450" i="15"/>
  <c r="F451" i="15"/>
  <c r="G451" i="15"/>
  <c r="H451" i="15"/>
  <c r="F452" i="15"/>
  <c r="G452" i="15"/>
  <c r="H452" i="15"/>
  <c r="F453" i="15"/>
  <c r="G453" i="15"/>
  <c r="H453" i="15"/>
  <c r="F454" i="15"/>
  <c r="G454" i="15"/>
  <c r="H454" i="15"/>
  <c r="F455" i="15"/>
  <c r="G455" i="15"/>
  <c r="H455" i="15"/>
  <c r="F456" i="15"/>
  <c r="G456" i="15"/>
  <c r="H456" i="15"/>
  <c r="F457" i="15"/>
  <c r="G457" i="15"/>
  <c r="H457" i="15"/>
  <c r="F458" i="15"/>
  <c r="G458" i="15"/>
  <c r="H458" i="15"/>
  <c r="F459" i="15"/>
  <c r="G459" i="15"/>
  <c r="H459" i="15"/>
  <c r="F460" i="15"/>
  <c r="G460" i="15"/>
  <c r="H460" i="15"/>
  <c r="F461" i="15"/>
  <c r="G461" i="15"/>
  <c r="H461" i="15"/>
  <c r="F462" i="15"/>
  <c r="G462" i="15"/>
  <c r="H462" i="15"/>
  <c r="F463" i="15"/>
  <c r="G463" i="15"/>
  <c r="H463" i="15"/>
  <c r="F464" i="15"/>
  <c r="G464" i="15"/>
  <c r="H464" i="15"/>
  <c r="F465" i="15"/>
  <c r="G465" i="15"/>
  <c r="H465" i="15"/>
  <c r="F466" i="15"/>
  <c r="G466" i="15"/>
  <c r="H466" i="15"/>
  <c r="F467" i="15"/>
  <c r="G467" i="15"/>
  <c r="H467" i="15"/>
  <c r="F468" i="15"/>
  <c r="G468" i="15"/>
  <c r="H468" i="15"/>
  <c r="F469" i="15"/>
  <c r="G469" i="15"/>
  <c r="H469" i="15"/>
  <c r="F470" i="15"/>
  <c r="G470" i="15"/>
  <c r="H470" i="15"/>
  <c r="F471" i="15"/>
  <c r="G471" i="15"/>
  <c r="H471" i="15"/>
  <c r="F472" i="15"/>
  <c r="G472" i="15"/>
  <c r="H472" i="15"/>
  <c r="F473" i="15"/>
  <c r="G473" i="15"/>
  <c r="H473" i="15"/>
  <c r="F474" i="15"/>
  <c r="G474" i="15"/>
  <c r="H474" i="15"/>
  <c r="F475" i="15"/>
  <c r="G475" i="15"/>
  <c r="H475" i="15"/>
  <c r="F476" i="15"/>
  <c r="G476" i="15"/>
  <c r="H476" i="15"/>
  <c r="F477" i="15"/>
  <c r="G477" i="15"/>
  <c r="H477" i="15"/>
  <c r="F478" i="15"/>
  <c r="G478" i="15"/>
  <c r="H478" i="15"/>
  <c r="F479" i="15"/>
  <c r="G479" i="15"/>
  <c r="H479" i="15"/>
  <c r="F480" i="15"/>
  <c r="G480" i="15"/>
  <c r="H480" i="15"/>
  <c r="F481" i="15"/>
  <c r="G481" i="15"/>
  <c r="H481" i="15"/>
  <c r="F482" i="15"/>
  <c r="G482" i="15"/>
  <c r="H482" i="15"/>
  <c r="F483" i="15"/>
  <c r="G483" i="15"/>
  <c r="H483" i="15"/>
  <c r="F484" i="15"/>
  <c r="G484" i="15"/>
  <c r="H484" i="15"/>
  <c r="F485" i="15"/>
  <c r="G485" i="15"/>
  <c r="H485" i="15"/>
  <c r="F486" i="15"/>
  <c r="G486" i="15"/>
  <c r="H486" i="15"/>
  <c r="F487" i="15"/>
  <c r="G487" i="15"/>
  <c r="H487" i="15"/>
  <c r="F488" i="15"/>
  <c r="G488" i="15"/>
  <c r="H488" i="15"/>
  <c r="F489" i="15"/>
  <c r="G489" i="15"/>
  <c r="H489" i="15"/>
  <c r="F490" i="15"/>
  <c r="G490" i="15"/>
  <c r="H490" i="15"/>
  <c r="F491" i="15"/>
  <c r="G491" i="15"/>
  <c r="H491" i="15"/>
  <c r="F492" i="15"/>
  <c r="G492" i="15"/>
  <c r="H492" i="15"/>
  <c r="F493" i="15"/>
  <c r="G493" i="15"/>
  <c r="H493" i="15"/>
  <c r="F494" i="15"/>
  <c r="G494" i="15"/>
  <c r="H494" i="15"/>
  <c r="F495" i="15"/>
  <c r="G495" i="15"/>
  <c r="H495" i="15"/>
  <c r="F496" i="15"/>
  <c r="G496" i="15"/>
  <c r="H496" i="15"/>
  <c r="F497" i="15"/>
  <c r="G497" i="15"/>
  <c r="H497" i="15"/>
  <c r="F498" i="15"/>
  <c r="G498" i="15"/>
  <c r="H498" i="15"/>
  <c r="F499" i="15"/>
  <c r="G499" i="15"/>
  <c r="H499" i="15"/>
  <c r="F500" i="15"/>
  <c r="G500" i="15"/>
  <c r="H500" i="15"/>
  <c r="F501" i="15"/>
  <c r="G501" i="15"/>
  <c r="H501" i="15"/>
  <c r="F502" i="15"/>
  <c r="G502" i="15"/>
  <c r="H502" i="15"/>
  <c r="F503" i="15"/>
  <c r="G503" i="15"/>
  <c r="H503" i="15"/>
  <c r="F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E147" i="15"/>
  <c r="E148" i="15"/>
  <c r="E149" i="15"/>
  <c r="E150" i="15"/>
  <c r="E151" i="15"/>
  <c r="E152" i="15"/>
  <c r="E153" i="15"/>
  <c r="E154" i="15"/>
  <c r="E155" i="15"/>
  <c r="E156" i="15"/>
  <c r="E157" i="15"/>
  <c r="E158" i="15"/>
  <c r="E159" i="15"/>
  <c r="E160" i="15"/>
  <c r="E161" i="15"/>
  <c r="E162" i="15"/>
  <c r="E163" i="15"/>
  <c r="E164" i="15"/>
  <c r="E165" i="15"/>
  <c r="E166" i="15"/>
  <c r="E167" i="15"/>
  <c r="E168" i="15"/>
  <c r="E169" i="15"/>
  <c r="E170" i="15"/>
  <c r="E171" i="15"/>
  <c r="E172" i="15"/>
  <c r="E173" i="15"/>
  <c r="E174" i="15"/>
  <c r="E175" i="15"/>
  <c r="E176" i="15"/>
  <c r="E177" i="15"/>
  <c r="E178" i="15"/>
  <c r="E179" i="15"/>
  <c r="E180" i="15"/>
  <c r="E181" i="15"/>
  <c r="E182" i="15"/>
  <c r="E183" i="15"/>
  <c r="E184" i="15"/>
  <c r="E185" i="15"/>
  <c r="E186" i="15"/>
  <c r="E187" i="15"/>
  <c r="E188" i="15"/>
  <c r="E189" i="15"/>
  <c r="E190" i="15"/>
  <c r="E191" i="15"/>
  <c r="E192" i="15"/>
  <c r="E193" i="15"/>
  <c r="E194" i="15"/>
  <c r="E195" i="15"/>
  <c r="E196" i="15"/>
  <c r="E197" i="15"/>
  <c r="E198" i="15"/>
  <c r="E199" i="15"/>
  <c r="E200" i="15"/>
  <c r="E201" i="15"/>
  <c r="E202" i="15"/>
  <c r="E203" i="15"/>
  <c r="E204" i="15"/>
  <c r="E205" i="15"/>
  <c r="E206" i="15"/>
  <c r="E207" i="15"/>
  <c r="E208" i="15"/>
  <c r="E209" i="15"/>
  <c r="E210" i="15"/>
  <c r="E211" i="15"/>
  <c r="E212" i="15"/>
  <c r="E213" i="15"/>
  <c r="E214" i="15"/>
  <c r="E215" i="15"/>
  <c r="E216" i="15"/>
  <c r="E217" i="15"/>
  <c r="E218" i="15"/>
  <c r="E219" i="15"/>
  <c r="E220" i="15"/>
  <c r="E221" i="15"/>
  <c r="E222" i="15"/>
  <c r="E223" i="15"/>
  <c r="E224" i="15"/>
  <c r="E225" i="15"/>
  <c r="E226" i="15"/>
  <c r="E227" i="15"/>
  <c r="E228" i="15"/>
  <c r="E229" i="15"/>
  <c r="E230" i="15"/>
  <c r="E231" i="15"/>
  <c r="E232" i="15"/>
  <c r="E233" i="15"/>
  <c r="E234" i="15"/>
  <c r="E235" i="15"/>
  <c r="E236" i="15"/>
  <c r="E237" i="15"/>
  <c r="E238" i="15"/>
  <c r="E239" i="15"/>
  <c r="E240" i="15"/>
  <c r="E241" i="15"/>
  <c r="E242" i="15"/>
  <c r="E243" i="15"/>
  <c r="E244" i="15"/>
  <c r="E245" i="15"/>
  <c r="E246" i="15"/>
  <c r="E247" i="15"/>
  <c r="E248" i="15"/>
  <c r="E249" i="15"/>
  <c r="E250" i="15"/>
  <c r="E251" i="15"/>
  <c r="E252" i="15"/>
  <c r="E253" i="15"/>
  <c r="E254" i="15"/>
  <c r="E255" i="15"/>
  <c r="E256" i="15"/>
  <c r="E257" i="15"/>
  <c r="E258" i="15"/>
  <c r="E259" i="15"/>
  <c r="E260" i="15"/>
  <c r="E261" i="15"/>
  <c r="E262" i="15"/>
  <c r="E263" i="15"/>
  <c r="E264" i="15"/>
  <c r="E265" i="15"/>
  <c r="E266" i="15"/>
  <c r="E267" i="15"/>
  <c r="E268" i="15"/>
  <c r="E269" i="15"/>
  <c r="E270" i="15"/>
  <c r="E271" i="15"/>
  <c r="E272" i="15"/>
  <c r="E273" i="15"/>
  <c r="E274" i="15"/>
  <c r="E275" i="15"/>
  <c r="E276" i="15"/>
  <c r="E277" i="15"/>
  <c r="E278" i="15"/>
  <c r="E279" i="15"/>
  <c r="E280" i="15"/>
  <c r="E281" i="15"/>
  <c r="E282" i="15"/>
  <c r="E283" i="15"/>
  <c r="E284" i="15"/>
  <c r="E285" i="15"/>
  <c r="E286" i="15"/>
  <c r="E287" i="15"/>
  <c r="E288" i="15"/>
  <c r="E289" i="15"/>
  <c r="E290" i="15"/>
  <c r="E291" i="15"/>
  <c r="E292" i="15"/>
  <c r="E293" i="15"/>
  <c r="E294" i="15"/>
  <c r="E295" i="15"/>
  <c r="E296" i="15"/>
  <c r="E297" i="15"/>
  <c r="E298" i="15"/>
  <c r="E299" i="15"/>
  <c r="E300" i="15"/>
  <c r="E301" i="15"/>
  <c r="E302" i="15"/>
  <c r="E303" i="15"/>
  <c r="E304" i="15"/>
  <c r="E305" i="15"/>
  <c r="E306" i="15"/>
  <c r="E307" i="15"/>
  <c r="E308" i="15"/>
  <c r="E309" i="15"/>
  <c r="E310" i="15"/>
  <c r="E311" i="15"/>
  <c r="E312" i="15"/>
  <c r="E313" i="15"/>
  <c r="E314" i="15"/>
  <c r="E315" i="15"/>
  <c r="E316" i="15"/>
  <c r="E317" i="15"/>
  <c r="E318" i="15"/>
  <c r="E319" i="15"/>
  <c r="E320" i="15"/>
  <c r="E321" i="15"/>
  <c r="E322" i="15"/>
  <c r="E323" i="15"/>
  <c r="E324" i="15"/>
  <c r="E325" i="15"/>
  <c r="E326" i="15"/>
  <c r="E327" i="15"/>
  <c r="E328" i="15"/>
  <c r="E329" i="15"/>
  <c r="E330" i="15"/>
  <c r="E331" i="15"/>
  <c r="E332" i="15"/>
  <c r="E333" i="15"/>
  <c r="E334" i="15"/>
  <c r="E335" i="15"/>
  <c r="E336" i="15"/>
  <c r="E337" i="15"/>
  <c r="E338" i="15"/>
  <c r="E339" i="15"/>
  <c r="E340" i="15"/>
  <c r="E341" i="15"/>
  <c r="E342" i="15"/>
  <c r="E343" i="15"/>
  <c r="E344" i="15"/>
  <c r="E345" i="15"/>
  <c r="E346" i="15"/>
  <c r="E347" i="15"/>
  <c r="E348" i="15"/>
  <c r="E349" i="15"/>
  <c r="E350" i="15"/>
  <c r="E351" i="15"/>
  <c r="E352" i="15"/>
  <c r="E353" i="15"/>
  <c r="E354" i="15"/>
  <c r="E355" i="15"/>
  <c r="E356" i="15"/>
  <c r="E357" i="15"/>
  <c r="E358" i="15"/>
  <c r="E359" i="15"/>
  <c r="E360" i="15"/>
  <c r="E361" i="15"/>
  <c r="E362" i="15"/>
  <c r="E363" i="15"/>
  <c r="E364" i="15"/>
  <c r="E365" i="15"/>
  <c r="E366" i="15"/>
  <c r="E367" i="15"/>
  <c r="E368" i="15"/>
  <c r="E369" i="15"/>
  <c r="E370" i="15"/>
  <c r="E371" i="15"/>
  <c r="E372" i="15"/>
  <c r="E373" i="15"/>
  <c r="E374" i="15"/>
  <c r="E375" i="15"/>
  <c r="E376" i="15"/>
  <c r="E377" i="15"/>
  <c r="E378" i="15"/>
  <c r="E379" i="15"/>
  <c r="E380" i="15"/>
  <c r="E381" i="15"/>
  <c r="E382" i="15"/>
  <c r="E383" i="15"/>
  <c r="E384" i="15"/>
  <c r="E385" i="15"/>
  <c r="E386" i="15"/>
  <c r="E387" i="15"/>
  <c r="E388" i="15"/>
  <c r="E389" i="15"/>
  <c r="E390" i="15"/>
  <c r="E391" i="15"/>
  <c r="E392" i="15"/>
  <c r="E393" i="15"/>
  <c r="E394" i="15"/>
  <c r="E395" i="15"/>
  <c r="E396" i="15"/>
  <c r="E397" i="15"/>
  <c r="E398" i="15"/>
  <c r="E399" i="15"/>
  <c r="E400" i="15"/>
  <c r="E401" i="15"/>
  <c r="E402" i="15"/>
  <c r="E403" i="15"/>
  <c r="E404" i="15"/>
  <c r="E405" i="15"/>
  <c r="E406" i="15"/>
  <c r="E407" i="15"/>
  <c r="E408" i="15"/>
  <c r="E409" i="15"/>
  <c r="E410" i="15"/>
  <c r="E411" i="15"/>
  <c r="E412" i="15"/>
  <c r="E413" i="15"/>
  <c r="E414" i="15"/>
  <c r="E415" i="15"/>
  <c r="E416" i="15"/>
  <c r="E417" i="15"/>
  <c r="E418" i="15"/>
  <c r="E419" i="15"/>
  <c r="E420" i="15"/>
  <c r="E421" i="15"/>
  <c r="E422" i="15"/>
  <c r="E423" i="15"/>
  <c r="E424" i="15"/>
  <c r="E425" i="15"/>
  <c r="E426" i="15"/>
  <c r="E427" i="15"/>
  <c r="E428" i="15"/>
  <c r="E429" i="15"/>
  <c r="E430" i="15"/>
  <c r="E431" i="15"/>
  <c r="E432" i="15"/>
  <c r="E433" i="15"/>
  <c r="E434" i="15"/>
  <c r="E435" i="15"/>
  <c r="E436" i="15"/>
  <c r="E437" i="15"/>
  <c r="E438" i="15"/>
  <c r="E439" i="15"/>
  <c r="E440" i="15"/>
  <c r="E441" i="15"/>
  <c r="E442" i="15"/>
  <c r="E443" i="15"/>
  <c r="E444" i="15"/>
  <c r="E445" i="15"/>
  <c r="E446" i="15"/>
  <c r="E447" i="15"/>
  <c r="E448" i="15"/>
  <c r="E449" i="15"/>
  <c r="E450" i="15"/>
  <c r="E451" i="15"/>
  <c r="E452" i="15"/>
  <c r="E453" i="15"/>
  <c r="E454" i="15"/>
  <c r="E455" i="15"/>
  <c r="E456" i="15"/>
  <c r="E457" i="15"/>
  <c r="E458" i="15"/>
  <c r="E459" i="15"/>
  <c r="E460" i="15"/>
  <c r="E461" i="15"/>
  <c r="E462" i="15"/>
  <c r="E463" i="15"/>
  <c r="E464" i="15"/>
  <c r="E465" i="15"/>
  <c r="E466" i="15"/>
  <c r="E467" i="15"/>
  <c r="E468" i="15"/>
  <c r="E469" i="15"/>
  <c r="E470" i="15"/>
  <c r="E471" i="15"/>
  <c r="E472" i="15"/>
  <c r="E473" i="15"/>
  <c r="E474" i="15"/>
  <c r="E475" i="15"/>
  <c r="E476" i="15"/>
  <c r="E477" i="15"/>
  <c r="E478" i="15"/>
  <c r="E479" i="15"/>
  <c r="E480" i="15"/>
  <c r="E481" i="15"/>
  <c r="E482" i="15"/>
  <c r="E483" i="15"/>
  <c r="E484" i="15"/>
  <c r="E485" i="15"/>
  <c r="E486" i="15"/>
  <c r="E487" i="15"/>
  <c r="E488" i="15"/>
  <c r="E489" i="15"/>
  <c r="E490" i="15"/>
  <c r="E491" i="15"/>
  <c r="E492" i="15"/>
  <c r="E493" i="15"/>
  <c r="E494" i="15"/>
  <c r="E495" i="15"/>
  <c r="E496" i="15"/>
  <c r="E497" i="15"/>
  <c r="E498" i="15"/>
  <c r="E499" i="15"/>
  <c r="E500" i="15"/>
  <c r="E501" i="15"/>
  <c r="E502" i="15"/>
  <c r="E503" i="15"/>
  <c r="E4" i="15"/>
  <c r="F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7" i="16"/>
  <c r="H138" i="16"/>
  <c r="H139" i="16"/>
  <c r="H140" i="16"/>
  <c r="H141" i="16"/>
  <c r="H142" i="16"/>
  <c r="H143" i="16"/>
  <c r="H144" i="16"/>
  <c r="H145" i="16"/>
  <c r="H146" i="16"/>
  <c r="H147" i="16"/>
  <c r="H148" i="16"/>
  <c r="H149" i="16"/>
  <c r="H150" i="16"/>
  <c r="H151" i="16"/>
  <c r="H152" i="16"/>
  <c r="H153" i="16"/>
  <c r="H154" i="16"/>
  <c r="H155" i="16"/>
  <c r="H156" i="16"/>
  <c r="H157" i="16"/>
  <c r="H158"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2" i="16"/>
  <c r="H193" i="16"/>
  <c r="H194" i="16"/>
  <c r="H195" i="16"/>
  <c r="H196" i="16"/>
  <c r="H197" i="16"/>
  <c r="H198" i="16"/>
  <c r="H199" i="16"/>
  <c r="H200" i="16"/>
  <c r="H201" i="16"/>
  <c r="H202" i="16"/>
  <c r="H203" i="16"/>
  <c r="H204" i="16"/>
  <c r="H205" i="16"/>
  <c r="H206" i="16"/>
  <c r="H207" i="16"/>
  <c r="H208" i="16"/>
  <c r="H209" i="16"/>
  <c r="H210" i="16"/>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H244" i="16"/>
  <c r="H245" i="16"/>
  <c r="H246" i="16"/>
  <c r="H247" i="16"/>
  <c r="H248" i="16"/>
  <c r="H249" i="16"/>
  <c r="H250" i="16"/>
  <c r="H251" i="16"/>
  <c r="H252" i="16"/>
  <c r="H253" i="16"/>
  <c r="H254" i="16"/>
  <c r="H255" i="16"/>
  <c r="H256" i="16"/>
  <c r="H257" i="16"/>
  <c r="H258" i="16"/>
  <c r="H259" i="16"/>
  <c r="H260" i="16"/>
  <c r="H261" i="16"/>
  <c r="H262" i="16"/>
  <c r="H263" i="16"/>
  <c r="H264" i="16"/>
  <c r="H265" i="16"/>
  <c r="H266" i="16"/>
  <c r="H267" i="16"/>
  <c r="H268" i="16"/>
  <c r="H269" i="16"/>
  <c r="H270" i="16"/>
  <c r="H271" i="16"/>
  <c r="H272" i="16"/>
  <c r="H273" i="16"/>
  <c r="H274" i="16"/>
  <c r="H275" i="16"/>
  <c r="H276" i="16"/>
  <c r="H277" i="16"/>
  <c r="H278" i="16"/>
  <c r="H279" i="16"/>
  <c r="H280" i="16"/>
  <c r="H281" i="16"/>
  <c r="H282" i="16"/>
  <c r="H283" i="16"/>
  <c r="H284" i="16"/>
  <c r="H285" i="16"/>
  <c r="H286" i="16"/>
  <c r="H287" i="16"/>
  <c r="H288" i="16"/>
  <c r="H289" i="16"/>
  <c r="H290" i="16"/>
  <c r="H291" i="16"/>
  <c r="H292" i="16"/>
  <c r="H293" i="16"/>
  <c r="H294" i="16"/>
  <c r="H295" i="16"/>
  <c r="H296" i="16"/>
  <c r="H297" i="16"/>
  <c r="H298" i="16"/>
  <c r="H299" i="16"/>
  <c r="H300" i="16"/>
  <c r="H301" i="16"/>
  <c r="H302" i="16"/>
  <c r="H303" i="16"/>
  <c r="H304" i="16"/>
  <c r="H305" i="16"/>
  <c r="H306" i="16"/>
  <c r="H307" i="16"/>
  <c r="H308" i="16"/>
  <c r="H309" i="16"/>
  <c r="H310" i="16"/>
  <c r="H311" i="16"/>
  <c r="H312" i="16"/>
  <c r="H313" i="16"/>
  <c r="H314" i="16"/>
  <c r="H315" i="16"/>
  <c r="H316" i="16"/>
  <c r="H317" i="16"/>
  <c r="H318" i="16"/>
  <c r="H319" i="16"/>
  <c r="H320" i="16"/>
  <c r="H321" i="16"/>
  <c r="H322" i="16"/>
  <c r="H323" i="16"/>
  <c r="H324" i="16"/>
  <c r="H325" i="16"/>
  <c r="H326" i="16"/>
  <c r="H327" i="16"/>
  <c r="H328" i="16"/>
  <c r="H329" i="16"/>
  <c r="H330" i="16"/>
  <c r="H331" i="16"/>
  <c r="H332" i="16"/>
  <c r="H333" i="16"/>
  <c r="H334" i="16"/>
  <c r="H335" i="16"/>
  <c r="H336" i="16"/>
  <c r="H337" i="16"/>
  <c r="H338" i="16"/>
  <c r="H339" i="16"/>
  <c r="H340" i="16"/>
  <c r="H341" i="16"/>
  <c r="H342" i="16"/>
  <c r="H343" i="16"/>
  <c r="H344" i="16"/>
  <c r="H345" i="16"/>
  <c r="H346" i="16"/>
  <c r="H347" i="16"/>
  <c r="H348" i="16"/>
  <c r="H349" i="16"/>
  <c r="H350" i="16"/>
  <c r="H351" i="16"/>
  <c r="H352" i="16"/>
  <c r="H353" i="16"/>
  <c r="H354" i="16"/>
  <c r="H355" i="16"/>
  <c r="H356" i="16"/>
  <c r="H357" i="16"/>
  <c r="H358" i="16"/>
  <c r="H359" i="16"/>
  <c r="H360" i="16"/>
  <c r="H361" i="16"/>
  <c r="H362" i="16"/>
  <c r="H363" i="16"/>
  <c r="H364" i="16"/>
  <c r="H365" i="16"/>
  <c r="H366" i="16"/>
  <c r="H367" i="16"/>
  <c r="H368" i="16"/>
  <c r="H369" i="16"/>
  <c r="H370" i="16"/>
  <c r="H371" i="16"/>
  <c r="H372" i="16"/>
  <c r="H373" i="16"/>
  <c r="H374" i="16"/>
  <c r="H375" i="16"/>
  <c r="H376" i="16"/>
  <c r="H377" i="16"/>
  <c r="H378" i="16"/>
  <c r="H379" i="16"/>
  <c r="H380" i="16"/>
  <c r="H381" i="16"/>
  <c r="H382" i="16"/>
  <c r="H383" i="16"/>
  <c r="H384" i="16"/>
  <c r="H385" i="16"/>
  <c r="H386" i="16"/>
  <c r="H387" i="16"/>
  <c r="H388" i="16"/>
  <c r="H389" i="16"/>
  <c r="H390" i="16"/>
  <c r="H391" i="16"/>
  <c r="H392" i="16"/>
  <c r="H393" i="16"/>
  <c r="H394" i="16"/>
  <c r="H395" i="16"/>
  <c r="H396" i="16"/>
  <c r="H397" i="16"/>
  <c r="H398" i="16"/>
  <c r="H399" i="16"/>
  <c r="H400" i="16"/>
  <c r="H401" i="16"/>
  <c r="H402" i="16"/>
  <c r="H403" i="16"/>
  <c r="H404" i="16"/>
  <c r="H405" i="16"/>
  <c r="H406" i="16"/>
  <c r="H407" i="16"/>
  <c r="H408" i="16"/>
  <c r="H409" i="16"/>
  <c r="H410" i="16"/>
  <c r="H411" i="16"/>
  <c r="H412" i="16"/>
  <c r="H413" i="16"/>
  <c r="H414" i="16"/>
  <c r="H415" i="16"/>
  <c r="H416" i="16"/>
  <c r="H417" i="16"/>
  <c r="H418" i="16"/>
  <c r="H419" i="16"/>
  <c r="H420" i="16"/>
  <c r="H421" i="16"/>
  <c r="H422" i="16"/>
  <c r="H423" i="16"/>
  <c r="H424" i="16"/>
  <c r="H425" i="16"/>
  <c r="H426" i="16"/>
  <c r="H427" i="16"/>
  <c r="H428" i="16"/>
  <c r="H429" i="16"/>
  <c r="H430" i="16"/>
  <c r="H431" i="16"/>
  <c r="H432" i="16"/>
  <c r="H433" i="16"/>
  <c r="H434" i="16"/>
  <c r="H435" i="16"/>
  <c r="H436" i="16"/>
  <c r="H437" i="16"/>
  <c r="H438" i="16"/>
  <c r="H439" i="16"/>
  <c r="H440" i="16"/>
  <c r="H441" i="16"/>
  <c r="H442" i="16"/>
  <c r="H443" i="16"/>
  <c r="H444" i="16"/>
  <c r="H445" i="16"/>
  <c r="H446" i="16"/>
  <c r="H447" i="16"/>
  <c r="H448" i="16"/>
  <c r="H449" i="16"/>
  <c r="H450" i="16"/>
  <c r="H451" i="16"/>
  <c r="H452" i="16"/>
  <c r="H453" i="16"/>
  <c r="H454" i="16"/>
  <c r="H455" i="16"/>
  <c r="H456" i="16"/>
  <c r="H457" i="16"/>
  <c r="H458" i="16"/>
  <c r="H459" i="16"/>
  <c r="H460" i="16"/>
  <c r="H461" i="16"/>
  <c r="H462" i="16"/>
  <c r="H463" i="16"/>
  <c r="H464" i="16"/>
  <c r="H465" i="16"/>
  <c r="H466" i="16"/>
  <c r="H467" i="16"/>
  <c r="H468" i="16"/>
  <c r="H469" i="16"/>
  <c r="H470" i="16"/>
  <c r="H471" i="16"/>
  <c r="H472" i="16"/>
  <c r="H473" i="16"/>
  <c r="H474" i="16"/>
  <c r="H475" i="16"/>
  <c r="H476" i="16"/>
  <c r="H477" i="16"/>
  <c r="H478" i="16"/>
  <c r="H479" i="16"/>
  <c r="H480" i="16"/>
  <c r="H481" i="16"/>
  <c r="H482" i="16"/>
  <c r="H483" i="16"/>
  <c r="H484" i="16"/>
  <c r="H485" i="16"/>
  <c r="H486" i="16"/>
  <c r="H487" i="16"/>
  <c r="H488" i="16"/>
  <c r="H489" i="16"/>
  <c r="H490" i="16"/>
  <c r="H491" i="16"/>
  <c r="H492" i="16"/>
  <c r="H493" i="16"/>
  <c r="H494" i="16"/>
  <c r="H495" i="16"/>
  <c r="H496" i="16"/>
  <c r="H497" i="16"/>
  <c r="H498" i="16"/>
  <c r="H499" i="16"/>
  <c r="H500" i="16"/>
  <c r="H501" i="16"/>
  <c r="H502" i="16"/>
  <c r="H503"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223" i="16"/>
  <c r="E224" i="16"/>
  <c r="E225" i="16"/>
  <c r="E226" i="16"/>
  <c r="E227" i="16"/>
  <c r="E228" i="16"/>
  <c r="E229" i="16"/>
  <c r="E230" i="16"/>
  <c r="E231" i="16"/>
  <c r="E232" i="16"/>
  <c r="E233" i="16"/>
  <c r="E234" i="16"/>
  <c r="E235" i="16"/>
  <c r="E236" i="16"/>
  <c r="E237" i="16"/>
  <c r="E238" i="16"/>
  <c r="E239" i="16"/>
  <c r="E240" i="16"/>
  <c r="E241" i="16"/>
  <c r="E242" i="16"/>
  <c r="E243" i="16"/>
  <c r="E244" i="16"/>
  <c r="E245" i="16"/>
  <c r="E246" i="16"/>
  <c r="E247" i="16"/>
  <c r="E248" i="16"/>
  <c r="E249" i="16"/>
  <c r="E250" i="16"/>
  <c r="E251" i="16"/>
  <c r="E252" i="16"/>
  <c r="E253" i="16"/>
  <c r="E254" i="16"/>
  <c r="E255" i="16"/>
  <c r="E256" i="16"/>
  <c r="E257" i="16"/>
  <c r="E258" i="16"/>
  <c r="E259" i="16"/>
  <c r="E260" i="16"/>
  <c r="E261" i="16"/>
  <c r="E262" i="16"/>
  <c r="E263" i="16"/>
  <c r="E264" i="16"/>
  <c r="E265" i="16"/>
  <c r="E266" i="16"/>
  <c r="E267" i="16"/>
  <c r="E268" i="16"/>
  <c r="E269" i="16"/>
  <c r="E270" i="16"/>
  <c r="E271" i="16"/>
  <c r="E272" i="16"/>
  <c r="E273" i="16"/>
  <c r="E274" i="16"/>
  <c r="E275" i="16"/>
  <c r="E276" i="16"/>
  <c r="E277" i="16"/>
  <c r="E278" i="16"/>
  <c r="E279" i="16"/>
  <c r="E280" i="16"/>
  <c r="E281" i="16"/>
  <c r="E282" i="16"/>
  <c r="E283" i="16"/>
  <c r="E284" i="16"/>
  <c r="E285" i="16"/>
  <c r="E286" i="16"/>
  <c r="E287" i="16"/>
  <c r="E288" i="16"/>
  <c r="E289" i="16"/>
  <c r="E290" i="16"/>
  <c r="E291" i="16"/>
  <c r="E292" i="16"/>
  <c r="E293" i="16"/>
  <c r="E294" i="16"/>
  <c r="E295" i="16"/>
  <c r="E296" i="16"/>
  <c r="E297" i="16"/>
  <c r="E298" i="16"/>
  <c r="E299" i="16"/>
  <c r="E300" i="16"/>
  <c r="E301" i="16"/>
  <c r="E302" i="16"/>
  <c r="E303" i="16"/>
  <c r="E304" i="16"/>
  <c r="E305" i="16"/>
  <c r="E306" i="16"/>
  <c r="E307" i="16"/>
  <c r="E308" i="16"/>
  <c r="E309" i="16"/>
  <c r="E310" i="16"/>
  <c r="E311" i="16"/>
  <c r="E312" i="16"/>
  <c r="E313" i="16"/>
  <c r="E314" i="16"/>
  <c r="E315" i="16"/>
  <c r="E316" i="16"/>
  <c r="E317" i="16"/>
  <c r="E318" i="16"/>
  <c r="E319" i="16"/>
  <c r="E320" i="16"/>
  <c r="E321" i="16"/>
  <c r="E322" i="16"/>
  <c r="E323" i="16"/>
  <c r="E324" i="16"/>
  <c r="E325" i="16"/>
  <c r="E326" i="16"/>
  <c r="E327" i="16"/>
  <c r="E328" i="16"/>
  <c r="E329" i="16"/>
  <c r="E330" i="16"/>
  <c r="E331" i="16"/>
  <c r="E332" i="16"/>
  <c r="E333" i="16"/>
  <c r="E334" i="16"/>
  <c r="E335" i="16"/>
  <c r="E336" i="16"/>
  <c r="E337" i="16"/>
  <c r="E338" i="16"/>
  <c r="E339" i="16"/>
  <c r="E340" i="16"/>
  <c r="E341" i="16"/>
  <c r="E342" i="16"/>
  <c r="E343" i="16"/>
  <c r="E344" i="16"/>
  <c r="E345" i="16"/>
  <c r="E346" i="16"/>
  <c r="E347" i="16"/>
  <c r="E348" i="16"/>
  <c r="E349" i="16"/>
  <c r="E350" i="16"/>
  <c r="E351" i="16"/>
  <c r="E352" i="16"/>
  <c r="E353" i="16"/>
  <c r="E354" i="16"/>
  <c r="E355" i="16"/>
  <c r="E356" i="16"/>
  <c r="E357" i="16"/>
  <c r="E358" i="16"/>
  <c r="E359" i="16"/>
  <c r="E360" i="16"/>
  <c r="E361" i="16"/>
  <c r="E362" i="16"/>
  <c r="E363" i="16"/>
  <c r="E364" i="16"/>
  <c r="E365" i="16"/>
  <c r="E366" i="16"/>
  <c r="E367" i="16"/>
  <c r="E368" i="16"/>
  <c r="E369" i="16"/>
  <c r="E370" i="16"/>
  <c r="E371" i="16"/>
  <c r="E372" i="16"/>
  <c r="E373" i="16"/>
  <c r="E374" i="16"/>
  <c r="E375" i="16"/>
  <c r="E376" i="16"/>
  <c r="E377" i="16"/>
  <c r="E378" i="16"/>
  <c r="E379" i="16"/>
  <c r="E380" i="16"/>
  <c r="E381" i="16"/>
  <c r="E382" i="16"/>
  <c r="E383" i="16"/>
  <c r="E384" i="16"/>
  <c r="E385" i="16"/>
  <c r="E386" i="16"/>
  <c r="E387" i="16"/>
  <c r="E388" i="16"/>
  <c r="E389" i="16"/>
  <c r="E390" i="16"/>
  <c r="E391" i="16"/>
  <c r="E392" i="16"/>
  <c r="E393" i="16"/>
  <c r="E394" i="16"/>
  <c r="E395" i="16"/>
  <c r="E396" i="16"/>
  <c r="E397" i="16"/>
  <c r="E398" i="16"/>
  <c r="E399" i="16"/>
  <c r="E400" i="16"/>
  <c r="E401" i="16"/>
  <c r="E402" i="16"/>
  <c r="E403" i="16"/>
  <c r="E404" i="16"/>
  <c r="E405" i="16"/>
  <c r="E406" i="16"/>
  <c r="E407" i="16"/>
  <c r="E408" i="16"/>
  <c r="E409" i="16"/>
  <c r="E410" i="16"/>
  <c r="E411" i="16"/>
  <c r="E412" i="16"/>
  <c r="E413" i="16"/>
  <c r="E414" i="16"/>
  <c r="E415" i="16"/>
  <c r="E416" i="16"/>
  <c r="E417" i="16"/>
  <c r="E418" i="16"/>
  <c r="E419" i="16"/>
  <c r="E420" i="16"/>
  <c r="E421" i="16"/>
  <c r="E422" i="16"/>
  <c r="E423" i="16"/>
  <c r="E424" i="16"/>
  <c r="E425" i="16"/>
  <c r="E426" i="16"/>
  <c r="E427" i="16"/>
  <c r="E428" i="16"/>
  <c r="E429" i="16"/>
  <c r="E430" i="16"/>
  <c r="E431" i="16"/>
  <c r="E432" i="16"/>
  <c r="E433" i="16"/>
  <c r="E434" i="16"/>
  <c r="E435" i="16"/>
  <c r="E436" i="16"/>
  <c r="E437" i="16"/>
  <c r="E438" i="16"/>
  <c r="E439" i="16"/>
  <c r="E440" i="16"/>
  <c r="E441" i="16"/>
  <c r="E442" i="16"/>
  <c r="E443" i="16"/>
  <c r="E444" i="16"/>
  <c r="E445" i="16"/>
  <c r="E446" i="16"/>
  <c r="E447" i="16"/>
  <c r="E448" i="16"/>
  <c r="E449" i="16"/>
  <c r="E450" i="16"/>
  <c r="E451" i="16"/>
  <c r="E452" i="16"/>
  <c r="E453" i="16"/>
  <c r="E454" i="16"/>
  <c r="E455" i="16"/>
  <c r="E456" i="16"/>
  <c r="E457" i="16"/>
  <c r="E458" i="16"/>
  <c r="E459" i="16"/>
  <c r="E460" i="16"/>
  <c r="E461" i="16"/>
  <c r="E462" i="16"/>
  <c r="E463" i="16"/>
  <c r="E464" i="16"/>
  <c r="E465" i="16"/>
  <c r="E466" i="16"/>
  <c r="E467" i="16"/>
  <c r="E468" i="16"/>
  <c r="E469" i="16"/>
  <c r="E470" i="16"/>
  <c r="E471" i="16"/>
  <c r="E472" i="16"/>
  <c r="E473" i="16"/>
  <c r="E474" i="16"/>
  <c r="E475" i="16"/>
  <c r="E476" i="16"/>
  <c r="E477" i="16"/>
  <c r="E478" i="16"/>
  <c r="E479" i="16"/>
  <c r="E480" i="16"/>
  <c r="E481" i="16"/>
  <c r="E482" i="16"/>
  <c r="E483" i="16"/>
  <c r="E484" i="16"/>
  <c r="E485" i="16"/>
  <c r="E486" i="16"/>
  <c r="E487" i="16"/>
  <c r="E488" i="16"/>
  <c r="E489" i="16"/>
  <c r="E490" i="16"/>
  <c r="E491" i="16"/>
  <c r="E492" i="16"/>
  <c r="E493" i="16"/>
  <c r="E494" i="16"/>
  <c r="E495" i="16"/>
  <c r="E496" i="16"/>
  <c r="E497" i="16"/>
  <c r="E498" i="16"/>
  <c r="E499" i="16"/>
  <c r="E500" i="16"/>
  <c r="E501" i="16"/>
  <c r="E502" i="16"/>
  <c r="E503" i="16"/>
  <c r="E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304" i="16"/>
  <c r="G305" i="16"/>
  <c r="G306" i="16"/>
  <c r="G307" i="16"/>
  <c r="G308" i="16"/>
  <c r="G309" i="16"/>
  <c r="G310" i="16"/>
  <c r="G311" i="16"/>
  <c r="G312" i="16"/>
  <c r="G313" i="16"/>
  <c r="G314" i="16"/>
  <c r="G315" i="16"/>
  <c r="G316" i="16"/>
  <c r="G317" i="16"/>
  <c r="G318" i="16"/>
  <c r="G319" i="16"/>
  <c r="G320" i="16"/>
  <c r="G321" i="16"/>
  <c r="G322" i="16"/>
  <c r="G323" i="16"/>
  <c r="G324" i="16"/>
  <c r="G325" i="16"/>
  <c r="G326" i="16"/>
  <c r="G327" i="16"/>
  <c r="G328" i="16"/>
  <c r="G329" i="16"/>
  <c r="G330" i="16"/>
  <c r="G331" i="16"/>
  <c r="G332" i="16"/>
  <c r="G333" i="16"/>
  <c r="G334" i="16"/>
  <c r="G335" i="16"/>
  <c r="G336" i="16"/>
  <c r="G337" i="16"/>
  <c r="G338" i="16"/>
  <c r="G339" i="16"/>
  <c r="G340" i="16"/>
  <c r="G341" i="16"/>
  <c r="G342" i="16"/>
  <c r="G343" i="16"/>
  <c r="G344" i="16"/>
  <c r="G345" i="16"/>
  <c r="G346" i="16"/>
  <c r="G347" i="16"/>
  <c r="G348" i="16"/>
  <c r="G349" i="16"/>
  <c r="G350" i="16"/>
  <c r="G351" i="16"/>
  <c r="G352" i="16"/>
  <c r="G353" i="16"/>
  <c r="G354" i="16"/>
  <c r="G355" i="16"/>
  <c r="G356" i="16"/>
  <c r="G357" i="16"/>
  <c r="G358" i="16"/>
  <c r="G359" i="16"/>
  <c r="G360" i="16"/>
  <c r="G361" i="16"/>
  <c r="G362" i="16"/>
  <c r="G363" i="16"/>
  <c r="G364" i="16"/>
  <c r="G365" i="16"/>
  <c r="G366" i="16"/>
  <c r="G367" i="16"/>
  <c r="G368" i="16"/>
  <c r="G369" i="16"/>
  <c r="G370" i="16"/>
  <c r="G371" i="16"/>
  <c r="G372" i="16"/>
  <c r="G373" i="16"/>
  <c r="G374" i="16"/>
  <c r="G375" i="16"/>
  <c r="G376" i="16"/>
  <c r="G377" i="16"/>
  <c r="G378" i="16"/>
  <c r="G379" i="16"/>
  <c r="G380" i="16"/>
  <c r="G381" i="16"/>
  <c r="G382" i="16"/>
  <c r="G383" i="16"/>
  <c r="G384" i="16"/>
  <c r="G385" i="16"/>
  <c r="G386" i="16"/>
  <c r="G387" i="16"/>
  <c r="G388" i="16"/>
  <c r="G389" i="16"/>
  <c r="G390" i="16"/>
  <c r="G391" i="16"/>
  <c r="G392" i="16"/>
  <c r="G393" i="16"/>
  <c r="G394" i="16"/>
  <c r="G395" i="16"/>
  <c r="G396" i="16"/>
  <c r="G397" i="16"/>
  <c r="G398" i="16"/>
  <c r="G399" i="16"/>
  <c r="G400" i="16"/>
  <c r="G401" i="16"/>
  <c r="G402" i="16"/>
  <c r="G403" i="16"/>
  <c r="G404" i="16"/>
  <c r="G405" i="16"/>
  <c r="G406" i="16"/>
  <c r="G407" i="16"/>
  <c r="G408" i="16"/>
  <c r="G409" i="16"/>
  <c r="G410" i="16"/>
  <c r="G411" i="16"/>
  <c r="G412" i="16"/>
  <c r="G413" i="16"/>
  <c r="G414" i="16"/>
  <c r="G415" i="16"/>
  <c r="G416" i="16"/>
  <c r="G417" i="16"/>
  <c r="G418" i="16"/>
  <c r="G419" i="16"/>
  <c r="G420" i="16"/>
  <c r="G421" i="16"/>
  <c r="G422" i="16"/>
  <c r="G423" i="16"/>
  <c r="G424" i="16"/>
  <c r="G425" i="16"/>
  <c r="G426" i="16"/>
  <c r="G427" i="16"/>
  <c r="G428" i="16"/>
  <c r="G429" i="16"/>
  <c r="G430" i="16"/>
  <c r="G431" i="16"/>
  <c r="G432" i="16"/>
  <c r="G433" i="16"/>
  <c r="G434" i="16"/>
  <c r="G435" i="16"/>
  <c r="G436" i="16"/>
  <c r="G437" i="16"/>
  <c r="G438" i="16"/>
  <c r="G439" i="16"/>
  <c r="G440" i="16"/>
  <c r="G441" i="16"/>
  <c r="G442" i="16"/>
  <c r="G443" i="16"/>
  <c r="G444" i="16"/>
  <c r="G445" i="16"/>
  <c r="G446" i="16"/>
  <c r="G447" i="16"/>
  <c r="G448" i="16"/>
  <c r="G449" i="16"/>
  <c r="G450" i="16"/>
  <c r="G451" i="16"/>
  <c r="G452" i="16"/>
  <c r="G453" i="16"/>
  <c r="G454" i="16"/>
  <c r="G455" i="16"/>
  <c r="G456" i="16"/>
  <c r="G457" i="16"/>
  <c r="G458" i="16"/>
  <c r="G459" i="16"/>
  <c r="G460" i="16"/>
  <c r="G461" i="16"/>
  <c r="G462" i="16"/>
  <c r="G463" i="16"/>
  <c r="G464" i="16"/>
  <c r="G465" i="16"/>
  <c r="G466" i="16"/>
  <c r="G467" i="16"/>
  <c r="G468" i="16"/>
  <c r="G469" i="16"/>
  <c r="G470" i="16"/>
  <c r="G471" i="16"/>
  <c r="G472" i="16"/>
  <c r="G473" i="16"/>
  <c r="G474" i="16"/>
  <c r="G475" i="16"/>
  <c r="G476" i="16"/>
  <c r="G477" i="16"/>
  <c r="G478" i="16"/>
  <c r="G479" i="16"/>
  <c r="G480" i="16"/>
  <c r="G481" i="16"/>
  <c r="G482" i="16"/>
  <c r="G483" i="16"/>
  <c r="G484" i="16"/>
  <c r="G485" i="16"/>
  <c r="G486" i="16"/>
  <c r="G487" i="16"/>
  <c r="G488" i="16"/>
  <c r="G489" i="16"/>
  <c r="G490" i="16"/>
  <c r="G491" i="16"/>
  <c r="G492" i="16"/>
  <c r="G493" i="16"/>
  <c r="G494" i="16"/>
  <c r="G495" i="16"/>
  <c r="G496" i="16"/>
  <c r="G497" i="16"/>
  <c r="G498" i="16"/>
  <c r="G499" i="16"/>
  <c r="G500" i="16"/>
  <c r="G501" i="16"/>
  <c r="G502" i="16"/>
  <c r="G503"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F348" i="16"/>
  <c r="F349" i="16"/>
  <c r="F350" i="16"/>
  <c r="F351" i="16"/>
  <c r="F352" i="16"/>
  <c r="F353" i="16"/>
  <c r="F354" i="16"/>
  <c r="F355" i="16"/>
  <c r="F356" i="16"/>
  <c r="F357" i="16"/>
  <c r="F358" i="16"/>
  <c r="F359" i="16"/>
  <c r="F360" i="16"/>
  <c r="F361" i="16"/>
  <c r="F362" i="16"/>
  <c r="F363" i="16"/>
  <c r="F364" i="16"/>
  <c r="F365" i="16"/>
  <c r="F366" i="16"/>
  <c r="F367" i="16"/>
  <c r="F368" i="16"/>
  <c r="F369" i="16"/>
  <c r="F370" i="16"/>
  <c r="F371" i="16"/>
  <c r="F372" i="16"/>
  <c r="F373" i="16"/>
  <c r="F374" i="16"/>
  <c r="F375" i="16"/>
  <c r="F376" i="16"/>
  <c r="F377" i="16"/>
  <c r="F378" i="16"/>
  <c r="F379" i="16"/>
  <c r="F380" i="16"/>
  <c r="F381" i="16"/>
  <c r="F382" i="16"/>
  <c r="F383" i="16"/>
  <c r="F384" i="16"/>
  <c r="F385" i="16"/>
  <c r="F386" i="16"/>
  <c r="F387" i="16"/>
  <c r="F388" i="16"/>
  <c r="F389" i="16"/>
  <c r="F390" i="16"/>
  <c r="F391" i="16"/>
  <c r="F392" i="16"/>
  <c r="F393" i="16"/>
  <c r="F394" i="16"/>
  <c r="F395" i="16"/>
  <c r="F396" i="16"/>
  <c r="F397" i="16"/>
  <c r="F398" i="16"/>
  <c r="F399" i="16"/>
  <c r="F400" i="16"/>
  <c r="F401" i="16"/>
  <c r="F402" i="16"/>
  <c r="F403" i="16"/>
  <c r="F404" i="16"/>
  <c r="F405" i="16"/>
  <c r="F406" i="16"/>
  <c r="F407" i="16"/>
  <c r="F408" i="16"/>
  <c r="F409" i="16"/>
  <c r="F410" i="16"/>
  <c r="F411" i="16"/>
  <c r="F412" i="16"/>
  <c r="F413" i="16"/>
  <c r="F414" i="16"/>
  <c r="F415" i="16"/>
  <c r="F416" i="16"/>
  <c r="F417" i="16"/>
  <c r="F418" i="16"/>
  <c r="F419" i="16"/>
  <c r="F420" i="16"/>
  <c r="F421" i="16"/>
  <c r="F422" i="16"/>
  <c r="F423" i="16"/>
  <c r="F424" i="16"/>
  <c r="F425" i="16"/>
  <c r="F426" i="16"/>
  <c r="F427" i="16"/>
  <c r="F428" i="16"/>
  <c r="F429" i="16"/>
  <c r="F430" i="16"/>
  <c r="F431" i="16"/>
  <c r="F432" i="16"/>
  <c r="F433" i="16"/>
  <c r="F434" i="16"/>
  <c r="F435" i="16"/>
  <c r="F436" i="16"/>
  <c r="F437" i="16"/>
  <c r="F438" i="16"/>
  <c r="F439" i="16"/>
  <c r="F440" i="16"/>
  <c r="F441" i="16"/>
  <c r="F442" i="16"/>
  <c r="F443" i="16"/>
  <c r="F444" i="16"/>
  <c r="F445" i="16"/>
  <c r="F446" i="16"/>
  <c r="F447" i="16"/>
  <c r="F448" i="16"/>
  <c r="F449" i="16"/>
  <c r="F450" i="16"/>
  <c r="F451" i="16"/>
  <c r="F452" i="16"/>
  <c r="F453" i="16"/>
  <c r="F454" i="16"/>
  <c r="F455" i="16"/>
  <c r="F456" i="16"/>
  <c r="F457" i="16"/>
  <c r="F458" i="16"/>
  <c r="F459" i="16"/>
  <c r="F460" i="16"/>
  <c r="F461" i="16"/>
  <c r="F462" i="16"/>
  <c r="F463" i="16"/>
  <c r="F464" i="16"/>
  <c r="F465" i="16"/>
  <c r="F466" i="16"/>
  <c r="F467" i="16"/>
  <c r="F468" i="16"/>
  <c r="F469" i="16"/>
  <c r="F470" i="16"/>
  <c r="F471" i="16"/>
  <c r="F472" i="16"/>
  <c r="F473" i="16"/>
  <c r="F474" i="16"/>
  <c r="F475" i="16"/>
  <c r="F476" i="16"/>
  <c r="F477" i="16"/>
  <c r="F478" i="16"/>
  <c r="F479" i="16"/>
  <c r="F480" i="16"/>
  <c r="F481" i="16"/>
  <c r="F482" i="16"/>
  <c r="F483" i="16"/>
  <c r="F484" i="16"/>
  <c r="F485" i="16"/>
  <c r="F486" i="16"/>
  <c r="F487" i="16"/>
  <c r="F488" i="16"/>
  <c r="F489" i="16"/>
  <c r="F490" i="16"/>
  <c r="F491" i="16"/>
  <c r="F492" i="16"/>
  <c r="F493" i="16"/>
  <c r="F494" i="16"/>
  <c r="F495" i="16"/>
  <c r="F496" i="16"/>
  <c r="F497" i="16"/>
  <c r="F498" i="16"/>
  <c r="F499" i="16"/>
  <c r="F500" i="16"/>
  <c r="F501" i="16"/>
  <c r="F502" i="16"/>
  <c r="F503" i="16"/>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3" i="18"/>
  <c r="E124" i="18"/>
  <c r="E125" i="18"/>
  <c r="E126" i="18"/>
  <c r="E127" i="18"/>
  <c r="E128" i="18"/>
  <c r="E129" i="18"/>
  <c r="E130" i="18"/>
  <c r="E131" i="18"/>
  <c r="E132" i="18"/>
  <c r="E133" i="18"/>
  <c r="E134" i="18"/>
  <c r="E135" i="18"/>
  <c r="E136" i="18"/>
  <c r="E137" i="18"/>
  <c r="E138" i="18"/>
  <c r="E139" i="18"/>
  <c r="E140" i="18"/>
  <c r="E141" i="18"/>
  <c r="E142" i="18"/>
  <c r="E143" i="18"/>
  <c r="E144" i="18"/>
  <c r="E145" i="18"/>
  <c r="E146" i="18"/>
  <c r="E147" i="18"/>
  <c r="E148" i="18"/>
  <c r="E149" i="18"/>
  <c r="E150" i="18"/>
  <c r="E151" i="18"/>
  <c r="E152" i="18"/>
  <c r="E153" i="18"/>
  <c r="E154" i="18"/>
  <c r="E155" i="18"/>
  <c r="E156" i="18"/>
  <c r="E157" i="18"/>
  <c r="E158" i="18"/>
  <c r="E159" i="18"/>
  <c r="E160" i="18"/>
  <c r="E161" i="18"/>
  <c r="E162" i="18"/>
  <c r="E163" i="18"/>
  <c r="E164" i="18"/>
  <c r="E165" i="18"/>
  <c r="E166" i="18"/>
  <c r="E167" i="18"/>
  <c r="E168" i="18"/>
  <c r="E169" i="18"/>
  <c r="E170" i="18"/>
  <c r="E171" i="18"/>
  <c r="E172" i="18"/>
  <c r="E173" i="18"/>
  <c r="E174" i="18"/>
  <c r="E175" i="18"/>
  <c r="E176" i="18"/>
  <c r="E177" i="18"/>
  <c r="E178" i="18"/>
  <c r="E179" i="18"/>
  <c r="E180" i="18"/>
  <c r="E181" i="18"/>
  <c r="E182" i="18"/>
  <c r="E183" i="18"/>
  <c r="E184" i="18"/>
  <c r="E185" i="18"/>
  <c r="E186" i="18"/>
  <c r="E187" i="18"/>
  <c r="E188" i="18"/>
  <c r="E189" i="18"/>
  <c r="E190" i="18"/>
  <c r="E191" i="18"/>
  <c r="E192" i="18"/>
  <c r="E193" i="18"/>
  <c r="E194" i="18"/>
  <c r="E195" i="18"/>
  <c r="E196" i="18"/>
  <c r="E197" i="18"/>
  <c r="E198" i="18"/>
  <c r="E199" i="18"/>
  <c r="E200" i="18"/>
  <c r="E201" i="18"/>
  <c r="E202" i="18"/>
  <c r="E203" i="18"/>
  <c r="E204" i="18"/>
  <c r="E205" i="18"/>
  <c r="E206" i="18"/>
  <c r="E207" i="18"/>
  <c r="E208" i="18"/>
  <c r="E209" i="18"/>
  <c r="E210" i="18"/>
  <c r="E211" i="18"/>
  <c r="E212" i="18"/>
  <c r="E213" i="18"/>
  <c r="E214" i="18"/>
  <c r="E215" i="18"/>
  <c r="E216" i="18"/>
  <c r="E217" i="18"/>
  <c r="E218" i="18"/>
  <c r="E219" i="18"/>
  <c r="E220" i="18"/>
  <c r="E221" i="18"/>
  <c r="E222" i="18"/>
  <c r="E223" i="18"/>
  <c r="E224" i="18"/>
  <c r="E225" i="18"/>
  <c r="E226" i="18"/>
  <c r="E227" i="18"/>
  <c r="E228" i="18"/>
  <c r="E229" i="18"/>
  <c r="E230" i="18"/>
  <c r="E231" i="18"/>
  <c r="E232" i="18"/>
  <c r="E233" i="18"/>
  <c r="E234" i="18"/>
  <c r="E235" i="18"/>
  <c r="E236" i="18"/>
  <c r="E237" i="18"/>
  <c r="E238" i="18"/>
  <c r="E239" i="18"/>
  <c r="E240" i="18"/>
  <c r="E241" i="18"/>
  <c r="E242" i="18"/>
  <c r="E243" i="18"/>
  <c r="E244" i="18"/>
  <c r="E245" i="18"/>
  <c r="E246" i="18"/>
  <c r="E247" i="18"/>
  <c r="E248" i="18"/>
  <c r="E249" i="18"/>
  <c r="E250" i="18"/>
  <c r="E251" i="18"/>
  <c r="E252" i="18"/>
  <c r="E253" i="18"/>
  <c r="E254" i="18"/>
  <c r="E255" i="18"/>
  <c r="E256" i="18"/>
  <c r="E257" i="18"/>
  <c r="E258" i="18"/>
  <c r="E259" i="18"/>
  <c r="E260" i="18"/>
  <c r="E261" i="18"/>
  <c r="E262" i="18"/>
  <c r="E263" i="18"/>
  <c r="E264" i="18"/>
  <c r="E265" i="18"/>
  <c r="E266" i="18"/>
  <c r="E267" i="18"/>
  <c r="E268" i="18"/>
  <c r="E269" i="18"/>
  <c r="E270" i="18"/>
  <c r="E271" i="18"/>
  <c r="E272" i="18"/>
  <c r="E273" i="18"/>
  <c r="E274" i="18"/>
  <c r="E275" i="18"/>
  <c r="E276" i="18"/>
  <c r="E277" i="18"/>
  <c r="E278" i="18"/>
  <c r="E279" i="18"/>
  <c r="E280" i="18"/>
  <c r="E281" i="18"/>
  <c r="E282" i="18"/>
  <c r="E283" i="18"/>
  <c r="E284" i="18"/>
  <c r="E285" i="18"/>
  <c r="E286" i="18"/>
  <c r="E287" i="18"/>
  <c r="E288" i="18"/>
  <c r="E289" i="18"/>
  <c r="E290" i="18"/>
  <c r="E291" i="18"/>
  <c r="E292" i="18"/>
  <c r="E293" i="18"/>
  <c r="E294" i="18"/>
  <c r="E295" i="18"/>
  <c r="E296" i="18"/>
  <c r="E297" i="18"/>
  <c r="E298" i="18"/>
  <c r="E299" i="18"/>
  <c r="E300" i="18"/>
  <c r="E301" i="18"/>
  <c r="E302" i="18"/>
  <c r="E303" i="18"/>
  <c r="E304" i="18"/>
  <c r="E305" i="18"/>
  <c r="E306" i="18"/>
  <c r="E307" i="18"/>
  <c r="E308" i="18"/>
  <c r="E309" i="18"/>
  <c r="E310" i="18"/>
  <c r="E311" i="18"/>
  <c r="E312" i="18"/>
  <c r="E313" i="18"/>
  <c r="E314" i="18"/>
  <c r="E315" i="18"/>
  <c r="E316" i="18"/>
  <c r="E317" i="18"/>
  <c r="E318" i="18"/>
  <c r="E319" i="18"/>
  <c r="E320" i="18"/>
  <c r="E321" i="18"/>
  <c r="E322" i="18"/>
  <c r="E323" i="18"/>
  <c r="E324" i="18"/>
  <c r="E325" i="18"/>
  <c r="E326" i="18"/>
  <c r="E327" i="18"/>
  <c r="E328" i="18"/>
  <c r="E329" i="18"/>
  <c r="E330" i="18"/>
  <c r="E331" i="18"/>
  <c r="E332" i="18"/>
  <c r="E333" i="18"/>
  <c r="E334" i="18"/>
  <c r="E335" i="18"/>
  <c r="E336" i="18"/>
  <c r="E337" i="18"/>
  <c r="E338" i="18"/>
  <c r="E339" i="18"/>
  <c r="E340" i="18"/>
  <c r="E341" i="18"/>
  <c r="E342" i="18"/>
  <c r="E343" i="18"/>
  <c r="E344" i="18"/>
  <c r="E345" i="18"/>
  <c r="E346" i="18"/>
  <c r="E347" i="18"/>
  <c r="E348" i="18"/>
  <c r="E349" i="18"/>
  <c r="E350" i="18"/>
  <c r="E351" i="18"/>
  <c r="E352" i="18"/>
  <c r="E353" i="18"/>
  <c r="E354" i="18"/>
  <c r="E355" i="18"/>
  <c r="E356" i="18"/>
  <c r="E357" i="18"/>
  <c r="E358" i="18"/>
  <c r="E359" i="18"/>
  <c r="E360" i="18"/>
  <c r="E361" i="18"/>
  <c r="E362" i="18"/>
  <c r="E363" i="18"/>
  <c r="E364" i="18"/>
  <c r="E365" i="18"/>
  <c r="E366" i="18"/>
  <c r="E367" i="18"/>
  <c r="E368" i="18"/>
  <c r="E369" i="18"/>
  <c r="E370" i="18"/>
  <c r="E371" i="18"/>
  <c r="E372" i="18"/>
  <c r="E373" i="18"/>
  <c r="E374" i="18"/>
  <c r="E375" i="18"/>
  <c r="E376" i="18"/>
  <c r="E377" i="18"/>
  <c r="E378" i="18"/>
  <c r="E379" i="18"/>
  <c r="E380" i="18"/>
  <c r="E381" i="18"/>
  <c r="E382" i="18"/>
  <c r="E383" i="18"/>
  <c r="E384" i="18"/>
  <c r="E385" i="18"/>
  <c r="E386" i="18"/>
  <c r="E387" i="18"/>
  <c r="E388" i="18"/>
  <c r="E389" i="18"/>
  <c r="E390" i="18"/>
  <c r="E391" i="18"/>
  <c r="E392" i="18"/>
  <c r="E393" i="18"/>
  <c r="E394" i="18"/>
  <c r="E395" i="18"/>
  <c r="E396" i="18"/>
  <c r="E397" i="18"/>
  <c r="E398" i="18"/>
  <c r="E399" i="18"/>
  <c r="E400" i="18"/>
  <c r="E401" i="18"/>
  <c r="E402" i="18"/>
  <c r="E403" i="18"/>
  <c r="E404" i="18"/>
  <c r="E405" i="18"/>
  <c r="E406" i="18"/>
  <c r="E407" i="18"/>
  <c r="E408" i="18"/>
  <c r="E409" i="18"/>
  <c r="E410" i="18"/>
  <c r="E411" i="18"/>
  <c r="E412" i="18"/>
  <c r="E413" i="18"/>
  <c r="E414" i="18"/>
  <c r="E415" i="18"/>
  <c r="E416" i="18"/>
  <c r="E417" i="18"/>
  <c r="E418" i="18"/>
  <c r="E419" i="18"/>
  <c r="E420" i="18"/>
  <c r="E421" i="18"/>
  <c r="E422" i="18"/>
  <c r="E423" i="18"/>
  <c r="E424" i="18"/>
  <c r="E425" i="18"/>
  <c r="E426" i="18"/>
  <c r="E427" i="18"/>
  <c r="E428" i="18"/>
  <c r="E429" i="18"/>
  <c r="E430" i="18"/>
  <c r="E431" i="18"/>
  <c r="E432" i="18"/>
  <c r="E433" i="18"/>
  <c r="E434" i="18"/>
  <c r="E435" i="18"/>
  <c r="E436" i="18"/>
  <c r="E437" i="18"/>
  <c r="E438" i="18"/>
  <c r="E439" i="18"/>
  <c r="E440" i="18"/>
  <c r="E441" i="18"/>
  <c r="E442" i="18"/>
  <c r="E443" i="18"/>
  <c r="E444" i="18"/>
  <c r="E445" i="18"/>
  <c r="E446" i="18"/>
  <c r="E447" i="18"/>
  <c r="E448" i="18"/>
  <c r="E449" i="18"/>
  <c r="E450" i="18"/>
  <c r="E451" i="18"/>
  <c r="E452" i="18"/>
  <c r="E453" i="18"/>
  <c r="E454" i="18"/>
  <c r="E455" i="18"/>
  <c r="E456" i="18"/>
  <c r="E457" i="18"/>
  <c r="E458" i="18"/>
  <c r="E459" i="18"/>
  <c r="E460" i="18"/>
  <c r="E461" i="18"/>
  <c r="E462" i="18"/>
  <c r="E463" i="18"/>
  <c r="E464" i="18"/>
  <c r="E465" i="18"/>
  <c r="E466" i="18"/>
  <c r="E467" i="18"/>
  <c r="E468" i="18"/>
  <c r="E469" i="18"/>
  <c r="E470" i="18"/>
  <c r="E471" i="18"/>
  <c r="E472" i="18"/>
  <c r="E473" i="18"/>
  <c r="E474" i="18"/>
  <c r="E475" i="18"/>
  <c r="E476" i="18"/>
  <c r="E477" i="18"/>
  <c r="E478" i="18"/>
  <c r="E479" i="18"/>
  <c r="E480" i="18"/>
  <c r="E481" i="18"/>
  <c r="E482" i="18"/>
  <c r="E483" i="18"/>
  <c r="E484" i="18"/>
  <c r="E485" i="18"/>
  <c r="E486" i="18"/>
  <c r="E487" i="18"/>
  <c r="E488" i="18"/>
  <c r="E489" i="18"/>
  <c r="E490" i="18"/>
  <c r="E491" i="18"/>
  <c r="E492" i="18"/>
  <c r="E493" i="18"/>
  <c r="E494" i="18"/>
  <c r="E495" i="18"/>
  <c r="E496" i="18"/>
  <c r="E497" i="18"/>
  <c r="E498" i="18"/>
  <c r="E499" i="18"/>
  <c r="E500" i="18"/>
  <c r="E501" i="18"/>
  <c r="E502" i="18"/>
  <c r="E3" i="18"/>
  <c r="K10" i="9" l="1"/>
  <c r="F2" i="8" l="1"/>
  <c r="K4" i="10"/>
  <c r="K5" i="10"/>
  <c r="K6" i="10"/>
  <c r="K7" i="10"/>
  <c r="K8" i="10"/>
  <c r="K9" i="10"/>
  <c r="P9" i="10" s="1"/>
  <c r="K10" i="10"/>
  <c r="P10" i="10" s="1"/>
  <c r="K11" i="10"/>
  <c r="P11" i="10" s="1"/>
  <c r="K12" i="10"/>
  <c r="P12" i="10" s="1"/>
  <c r="K13" i="10"/>
  <c r="P13" i="10" s="1"/>
  <c r="K14" i="10"/>
  <c r="P14" i="10" s="1"/>
  <c r="K15" i="10"/>
  <c r="P15" i="10" s="1"/>
  <c r="K16" i="10"/>
  <c r="P16" i="10" s="1"/>
  <c r="K17" i="10"/>
  <c r="P17" i="10" s="1"/>
  <c r="K18" i="10"/>
  <c r="P18" i="10" s="1"/>
  <c r="K19" i="10"/>
  <c r="P19" i="10" s="1"/>
  <c r="K20" i="10"/>
  <c r="P20" i="10" s="1"/>
  <c r="K21" i="10"/>
  <c r="P21" i="10" s="1"/>
  <c r="K22" i="10"/>
  <c r="P22" i="10" s="1"/>
  <c r="K23" i="10"/>
  <c r="P23" i="10" s="1"/>
  <c r="K24" i="10"/>
  <c r="P24" i="10" s="1"/>
  <c r="K25" i="10"/>
  <c r="P25" i="10" s="1"/>
  <c r="K26" i="10"/>
  <c r="P26" i="10" s="1"/>
  <c r="K27" i="10"/>
  <c r="P27" i="10" s="1"/>
  <c r="K28" i="10"/>
  <c r="P28" i="10" s="1"/>
  <c r="K29" i="10"/>
  <c r="P29" i="10" s="1"/>
  <c r="K30" i="10"/>
  <c r="P30" i="10" s="1"/>
  <c r="K31" i="10"/>
  <c r="P31" i="10" s="1"/>
  <c r="K32" i="10"/>
  <c r="P32" i="10" s="1"/>
  <c r="K33" i="10"/>
  <c r="P33" i="10" s="1"/>
  <c r="K34" i="10"/>
  <c r="P34" i="10" s="1"/>
  <c r="K35" i="10"/>
  <c r="P35" i="10" s="1"/>
  <c r="K36" i="10"/>
  <c r="P36" i="10" s="1"/>
  <c r="K37" i="10"/>
  <c r="P37" i="10" s="1"/>
  <c r="K38" i="10"/>
  <c r="P38" i="10" s="1"/>
  <c r="K39" i="10"/>
  <c r="P39" i="10" s="1"/>
  <c r="K40" i="10"/>
  <c r="P40" i="10" s="1"/>
  <c r="K41" i="10"/>
  <c r="P41" i="10" s="1"/>
  <c r="K42" i="10"/>
  <c r="P42" i="10" s="1"/>
  <c r="K43" i="10"/>
  <c r="P43" i="10" s="1"/>
  <c r="K44" i="10"/>
  <c r="P44" i="10" s="1"/>
  <c r="K45" i="10"/>
  <c r="P45" i="10" s="1"/>
  <c r="K46" i="10"/>
  <c r="P46" i="10" s="1"/>
  <c r="K47" i="10"/>
  <c r="P47" i="10" s="1"/>
  <c r="K48" i="10"/>
  <c r="P48" i="10" s="1"/>
  <c r="K49" i="10"/>
  <c r="P49" i="10" s="1"/>
  <c r="K50" i="10"/>
  <c r="P50" i="10" s="1"/>
  <c r="K51" i="10"/>
  <c r="P51" i="10" s="1"/>
  <c r="K52" i="10"/>
  <c r="P52" i="10" s="1"/>
  <c r="K53" i="10"/>
  <c r="P53" i="10" s="1"/>
  <c r="K54" i="10"/>
  <c r="P54" i="10" s="1"/>
  <c r="K55" i="10"/>
  <c r="P55" i="10" s="1"/>
  <c r="K56" i="10"/>
  <c r="P56" i="10" s="1"/>
  <c r="K57" i="10"/>
  <c r="P57" i="10" s="1"/>
  <c r="K58" i="10"/>
  <c r="P58" i="10" s="1"/>
  <c r="K59" i="10"/>
  <c r="P59" i="10" s="1"/>
  <c r="K60" i="10"/>
  <c r="P60" i="10" s="1"/>
  <c r="K61" i="10"/>
  <c r="P61" i="10" s="1"/>
  <c r="K62" i="10"/>
  <c r="P62" i="10" s="1"/>
  <c r="K63" i="10"/>
  <c r="P63" i="10" s="1"/>
  <c r="K64" i="10"/>
  <c r="P64" i="10" s="1"/>
  <c r="K65" i="10"/>
  <c r="P65" i="10" s="1"/>
  <c r="K66" i="10"/>
  <c r="P66" i="10" s="1"/>
  <c r="K67" i="10"/>
  <c r="P67" i="10" s="1"/>
  <c r="K68" i="10"/>
  <c r="P68" i="10" s="1"/>
  <c r="K69" i="10"/>
  <c r="P69" i="10" s="1"/>
  <c r="K70" i="10"/>
  <c r="P70" i="10" s="1"/>
  <c r="K71" i="10"/>
  <c r="P71" i="10" s="1"/>
  <c r="K72" i="10"/>
  <c r="P72" i="10" s="1"/>
  <c r="K73" i="10"/>
  <c r="P73" i="10" s="1"/>
  <c r="K74" i="10"/>
  <c r="P74" i="10" s="1"/>
  <c r="K75" i="10"/>
  <c r="P75" i="10" s="1"/>
  <c r="K76" i="10"/>
  <c r="P76" i="10" s="1"/>
  <c r="K77" i="10"/>
  <c r="P77" i="10" s="1"/>
  <c r="K78" i="10"/>
  <c r="P78" i="10" s="1"/>
  <c r="K79" i="10"/>
  <c r="P79" i="10" s="1"/>
  <c r="K80" i="10"/>
  <c r="P80" i="10" s="1"/>
  <c r="K81" i="10"/>
  <c r="P81" i="10" s="1"/>
  <c r="K82" i="10"/>
  <c r="P82" i="10" s="1"/>
  <c r="K83" i="10"/>
  <c r="P83" i="10" s="1"/>
  <c r="K84" i="10"/>
  <c r="P84" i="10" s="1"/>
  <c r="K85" i="10"/>
  <c r="P85" i="10" s="1"/>
  <c r="K86" i="10"/>
  <c r="P86" i="10" s="1"/>
  <c r="K87" i="10"/>
  <c r="P87" i="10" s="1"/>
  <c r="K88" i="10"/>
  <c r="P88" i="10" s="1"/>
  <c r="K89" i="10"/>
  <c r="P89" i="10" s="1"/>
  <c r="K90" i="10"/>
  <c r="P90" i="10" s="1"/>
  <c r="K91" i="10"/>
  <c r="P91" i="10" s="1"/>
  <c r="K92" i="10"/>
  <c r="P92" i="10" s="1"/>
  <c r="K93" i="10"/>
  <c r="P93" i="10" s="1"/>
  <c r="K94" i="10"/>
  <c r="P94" i="10" s="1"/>
  <c r="K95" i="10"/>
  <c r="P95" i="10" s="1"/>
  <c r="K96" i="10"/>
  <c r="P96" i="10" s="1"/>
  <c r="K97" i="10"/>
  <c r="P97" i="10" s="1"/>
  <c r="K98" i="10"/>
  <c r="P98" i="10" s="1"/>
  <c r="K99" i="10"/>
  <c r="P99" i="10" s="1"/>
  <c r="K100" i="10"/>
  <c r="P100" i="10" s="1"/>
  <c r="K101" i="10"/>
  <c r="P101" i="10" s="1"/>
  <c r="K102" i="10"/>
  <c r="P102" i="10" s="1"/>
  <c r="K103" i="10"/>
  <c r="P103" i="10" s="1"/>
  <c r="K104" i="10"/>
  <c r="P104" i="10" s="1"/>
  <c r="K105" i="10"/>
  <c r="P105" i="10" s="1"/>
  <c r="K106" i="10"/>
  <c r="P106" i="10" s="1"/>
  <c r="K107" i="10"/>
  <c r="P107" i="10" s="1"/>
  <c r="K108" i="10"/>
  <c r="P108" i="10" s="1"/>
  <c r="K109" i="10"/>
  <c r="P109" i="10" s="1"/>
  <c r="K110" i="10"/>
  <c r="P110" i="10" s="1"/>
  <c r="K111" i="10"/>
  <c r="P111" i="10" s="1"/>
  <c r="K112" i="10"/>
  <c r="P112" i="10" s="1"/>
  <c r="K113" i="10"/>
  <c r="P113" i="10" s="1"/>
  <c r="K114" i="10"/>
  <c r="P114" i="10" s="1"/>
  <c r="K115" i="10"/>
  <c r="P115" i="10" s="1"/>
  <c r="K116" i="10"/>
  <c r="P116" i="10" s="1"/>
  <c r="K117" i="10"/>
  <c r="P117" i="10" s="1"/>
  <c r="K118" i="10"/>
  <c r="P118" i="10" s="1"/>
  <c r="K119" i="10"/>
  <c r="P119" i="10" s="1"/>
  <c r="K120" i="10"/>
  <c r="P120" i="10" s="1"/>
  <c r="K121" i="10"/>
  <c r="P121" i="10" s="1"/>
  <c r="K122" i="10"/>
  <c r="P122" i="10" s="1"/>
  <c r="K123" i="10"/>
  <c r="P123" i="10" s="1"/>
  <c r="K124" i="10"/>
  <c r="P124" i="10" s="1"/>
  <c r="K125" i="10"/>
  <c r="P125" i="10" s="1"/>
  <c r="K126" i="10"/>
  <c r="P126" i="10" s="1"/>
  <c r="K127" i="10"/>
  <c r="P127" i="10" s="1"/>
  <c r="K128" i="10"/>
  <c r="P128" i="10" s="1"/>
  <c r="K129" i="10"/>
  <c r="P129" i="10" s="1"/>
  <c r="K130" i="10"/>
  <c r="P130" i="10" s="1"/>
  <c r="K131" i="10"/>
  <c r="P131" i="10" s="1"/>
  <c r="K132" i="10"/>
  <c r="P132" i="10" s="1"/>
  <c r="K133" i="10"/>
  <c r="P133" i="10" s="1"/>
  <c r="K134" i="10"/>
  <c r="P134" i="10" s="1"/>
  <c r="K135" i="10"/>
  <c r="P135" i="10" s="1"/>
  <c r="K136" i="10"/>
  <c r="P136" i="10" s="1"/>
  <c r="K137" i="10"/>
  <c r="P137" i="10" s="1"/>
  <c r="K138" i="10"/>
  <c r="P138" i="10" s="1"/>
  <c r="K139" i="10"/>
  <c r="P139" i="10" s="1"/>
  <c r="K140" i="10"/>
  <c r="P140" i="10" s="1"/>
  <c r="K141" i="10"/>
  <c r="P141" i="10" s="1"/>
  <c r="K142" i="10"/>
  <c r="P142" i="10" s="1"/>
  <c r="K143" i="10"/>
  <c r="P143" i="10" s="1"/>
  <c r="K144" i="10"/>
  <c r="P144" i="10" s="1"/>
  <c r="K145" i="10"/>
  <c r="P145" i="10" s="1"/>
  <c r="K146" i="10"/>
  <c r="P146" i="10" s="1"/>
  <c r="K147" i="10"/>
  <c r="P147" i="10" s="1"/>
  <c r="K148" i="10"/>
  <c r="P148" i="10" s="1"/>
  <c r="K149" i="10"/>
  <c r="P149" i="10" s="1"/>
  <c r="K150" i="10"/>
  <c r="P150" i="10" s="1"/>
  <c r="K151" i="10"/>
  <c r="P151" i="10" s="1"/>
  <c r="K152" i="10"/>
  <c r="P152" i="10" s="1"/>
  <c r="K153" i="10"/>
  <c r="P153" i="10" s="1"/>
  <c r="K154" i="10"/>
  <c r="P154" i="10" s="1"/>
  <c r="K155" i="10"/>
  <c r="P155" i="10" s="1"/>
  <c r="K156" i="10"/>
  <c r="P156" i="10" s="1"/>
  <c r="K157" i="10"/>
  <c r="P157" i="10" s="1"/>
  <c r="K158" i="10"/>
  <c r="P158" i="10" s="1"/>
  <c r="K159" i="10"/>
  <c r="P159" i="10" s="1"/>
  <c r="K160" i="10"/>
  <c r="P160" i="10" s="1"/>
  <c r="K161" i="10"/>
  <c r="P161" i="10" s="1"/>
  <c r="K162" i="10"/>
  <c r="P162" i="10" s="1"/>
  <c r="K163" i="10"/>
  <c r="P163" i="10" s="1"/>
  <c r="K164" i="10"/>
  <c r="P164" i="10" s="1"/>
  <c r="K165" i="10"/>
  <c r="P165" i="10" s="1"/>
  <c r="K166" i="10"/>
  <c r="P166" i="10" s="1"/>
  <c r="K167" i="10"/>
  <c r="P167" i="10" s="1"/>
  <c r="K168" i="10"/>
  <c r="P168" i="10" s="1"/>
  <c r="K169" i="10"/>
  <c r="P169" i="10" s="1"/>
  <c r="K170" i="10"/>
  <c r="P170" i="10" s="1"/>
  <c r="K171" i="10"/>
  <c r="P171" i="10" s="1"/>
  <c r="K172" i="10"/>
  <c r="P172" i="10" s="1"/>
  <c r="K173" i="10"/>
  <c r="P173" i="10" s="1"/>
  <c r="K174" i="10"/>
  <c r="P174" i="10" s="1"/>
  <c r="K175" i="10"/>
  <c r="P175" i="10" s="1"/>
  <c r="K176" i="10"/>
  <c r="P176" i="10" s="1"/>
  <c r="K177" i="10"/>
  <c r="P177" i="10" s="1"/>
  <c r="K178" i="10"/>
  <c r="P178" i="10" s="1"/>
  <c r="K179" i="10"/>
  <c r="P179" i="10" s="1"/>
  <c r="K180" i="10"/>
  <c r="P180" i="10" s="1"/>
  <c r="K181" i="10"/>
  <c r="P181" i="10" s="1"/>
  <c r="K182" i="10"/>
  <c r="P182" i="10" s="1"/>
  <c r="K183" i="10"/>
  <c r="P183" i="10" s="1"/>
  <c r="K184" i="10"/>
  <c r="P184" i="10" s="1"/>
  <c r="K185" i="10"/>
  <c r="P185" i="10" s="1"/>
  <c r="K186" i="10"/>
  <c r="P186" i="10" s="1"/>
  <c r="K187" i="10"/>
  <c r="P187" i="10" s="1"/>
  <c r="K188" i="10"/>
  <c r="P188" i="10" s="1"/>
  <c r="K189" i="10"/>
  <c r="P189" i="10" s="1"/>
  <c r="K190" i="10"/>
  <c r="P190" i="10" s="1"/>
  <c r="K191" i="10"/>
  <c r="P191" i="10" s="1"/>
  <c r="K192" i="10"/>
  <c r="P192" i="10" s="1"/>
  <c r="K193" i="10"/>
  <c r="P193" i="10" s="1"/>
  <c r="K194" i="10"/>
  <c r="P194" i="10" s="1"/>
  <c r="K195" i="10"/>
  <c r="P195" i="10" s="1"/>
  <c r="K196" i="10"/>
  <c r="P196" i="10" s="1"/>
  <c r="K197" i="10"/>
  <c r="P197" i="10" s="1"/>
  <c r="K198" i="10"/>
  <c r="P198" i="10" s="1"/>
  <c r="K199" i="10"/>
  <c r="P199" i="10" s="1"/>
  <c r="K200" i="10"/>
  <c r="P200" i="10" s="1"/>
  <c r="K201" i="10"/>
  <c r="P201" i="10" s="1"/>
  <c r="K202" i="10"/>
  <c r="P202" i="10" s="1"/>
  <c r="K203" i="10"/>
  <c r="P203" i="10" s="1"/>
  <c r="K204" i="10"/>
  <c r="P204" i="10" s="1"/>
  <c r="K205" i="10"/>
  <c r="P205" i="10" s="1"/>
  <c r="K206" i="10"/>
  <c r="P206" i="10" s="1"/>
  <c r="K207" i="10"/>
  <c r="P207" i="10" s="1"/>
  <c r="K208" i="10"/>
  <c r="P208" i="10" s="1"/>
  <c r="K209" i="10"/>
  <c r="P209" i="10" s="1"/>
  <c r="K210" i="10"/>
  <c r="P210" i="10" s="1"/>
  <c r="K211" i="10"/>
  <c r="P211" i="10" s="1"/>
  <c r="K212" i="10"/>
  <c r="P212" i="10" s="1"/>
  <c r="K213" i="10"/>
  <c r="P213" i="10" s="1"/>
  <c r="K214" i="10"/>
  <c r="P214" i="10" s="1"/>
  <c r="K215" i="10"/>
  <c r="P215" i="10" s="1"/>
  <c r="K216" i="10"/>
  <c r="P216" i="10" s="1"/>
  <c r="K217" i="10"/>
  <c r="P217" i="10" s="1"/>
  <c r="K218" i="10"/>
  <c r="P218" i="10" s="1"/>
  <c r="K219" i="10"/>
  <c r="P219" i="10" s="1"/>
  <c r="K220" i="10"/>
  <c r="P220" i="10" s="1"/>
  <c r="K221" i="10"/>
  <c r="P221" i="10" s="1"/>
  <c r="K222" i="10"/>
  <c r="P222" i="10" s="1"/>
  <c r="K223" i="10"/>
  <c r="P223" i="10" s="1"/>
  <c r="K224" i="10"/>
  <c r="P224" i="10" s="1"/>
  <c r="K225" i="10"/>
  <c r="P225" i="10" s="1"/>
  <c r="K226" i="10"/>
  <c r="P226" i="10" s="1"/>
  <c r="K227" i="10"/>
  <c r="P227" i="10" s="1"/>
  <c r="K228" i="10"/>
  <c r="P228" i="10" s="1"/>
  <c r="K229" i="10"/>
  <c r="P229" i="10" s="1"/>
  <c r="K230" i="10"/>
  <c r="P230" i="10" s="1"/>
  <c r="K231" i="10"/>
  <c r="P231" i="10" s="1"/>
  <c r="K232" i="10"/>
  <c r="P232" i="10" s="1"/>
  <c r="K233" i="10"/>
  <c r="P233" i="10" s="1"/>
  <c r="K234" i="10"/>
  <c r="P234" i="10" s="1"/>
  <c r="K235" i="10"/>
  <c r="P235" i="10" s="1"/>
  <c r="K236" i="10"/>
  <c r="P236" i="10" s="1"/>
  <c r="K237" i="10"/>
  <c r="P237" i="10" s="1"/>
  <c r="K238" i="10"/>
  <c r="P238" i="10" s="1"/>
  <c r="K239" i="10"/>
  <c r="P239" i="10" s="1"/>
  <c r="K240" i="10"/>
  <c r="P240" i="10" s="1"/>
  <c r="K241" i="10"/>
  <c r="P241" i="10" s="1"/>
  <c r="K242" i="10"/>
  <c r="P242" i="10" s="1"/>
  <c r="K243" i="10"/>
  <c r="P243" i="10" s="1"/>
  <c r="K244" i="10"/>
  <c r="P244" i="10" s="1"/>
  <c r="K245" i="10"/>
  <c r="P245" i="10" s="1"/>
  <c r="K246" i="10"/>
  <c r="P246" i="10" s="1"/>
  <c r="K247" i="10"/>
  <c r="P247" i="10" s="1"/>
  <c r="K248" i="10"/>
  <c r="P248" i="10" s="1"/>
  <c r="K249" i="10"/>
  <c r="P249" i="10" s="1"/>
  <c r="K250" i="10"/>
  <c r="P250" i="10" s="1"/>
  <c r="K251" i="10"/>
  <c r="P251" i="10" s="1"/>
  <c r="K252" i="10"/>
  <c r="P252" i="10" s="1"/>
  <c r="K253" i="10"/>
  <c r="P253" i="10" s="1"/>
  <c r="K254" i="10"/>
  <c r="P254" i="10" s="1"/>
  <c r="K255" i="10"/>
  <c r="P255" i="10" s="1"/>
  <c r="K256" i="10"/>
  <c r="P256" i="10" s="1"/>
  <c r="K257" i="10"/>
  <c r="P257" i="10" s="1"/>
  <c r="K258" i="10"/>
  <c r="P258" i="10" s="1"/>
  <c r="K259" i="10"/>
  <c r="P259" i="10" s="1"/>
  <c r="K260" i="10"/>
  <c r="P260" i="10" s="1"/>
  <c r="K261" i="10"/>
  <c r="P261" i="10" s="1"/>
  <c r="K262" i="10"/>
  <c r="P262" i="10" s="1"/>
  <c r="K263" i="10"/>
  <c r="P263" i="10" s="1"/>
  <c r="K264" i="10"/>
  <c r="P264" i="10" s="1"/>
  <c r="K265" i="10"/>
  <c r="P265" i="10" s="1"/>
  <c r="K266" i="10"/>
  <c r="P266" i="10" s="1"/>
  <c r="K267" i="10"/>
  <c r="P267" i="10" s="1"/>
  <c r="K268" i="10"/>
  <c r="P268" i="10" s="1"/>
  <c r="K269" i="10"/>
  <c r="P269" i="10" s="1"/>
  <c r="K270" i="10"/>
  <c r="P270" i="10" s="1"/>
  <c r="K271" i="10"/>
  <c r="P271" i="10" s="1"/>
  <c r="K272" i="10"/>
  <c r="P272" i="10" s="1"/>
  <c r="K273" i="10"/>
  <c r="P273" i="10" s="1"/>
  <c r="K274" i="10"/>
  <c r="P274" i="10" s="1"/>
  <c r="K275" i="10"/>
  <c r="P275" i="10" s="1"/>
  <c r="K276" i="10"/>
  <c r="P276" i="10" s="1"/>
  <c r="K277" i="10"/>
  <c r="P277" i="10" s="1"/>
  <c r="K278" i="10"/>
  <c r="P278" i="10" s="1"/>
  <c r="K279" i="10"/>
  <c r="P279" i="10" s="1"/>
  <c r="K280" i="10"/>
  <c r="P280" i="10" s="1"/>
  <c r="K281" i="10"/>
  <c r="P281" i="10" s="1"/>
  <c r="K282" i="10"/>
  <c r="P282" i="10" s="1"/>
  <c r="K283" i="10"/>
  <c r="P283" i="10" s="1"/>
  <c r="K284" i="10"/>
  <c r="P284" i="10" s="1"/>
  <c r="K285" i="10"/>
  <c r="P285" i="10" s="1"/>
  <c r="K286" i="10"/>
  <c r="P286" i="10" s="1"/>
  <c r="K287" i="10"/>
  <c r="P287" i="10" s="1"/>
  <c r="K288" i="10"/>
  <c r="P288" i="10" s="1"/>
  <c r="K289" i="10"/>
  <c r="P289" i="10" s="1"/>
  <c r="K290" i="10"/>
  <c r="P290" i="10" s="1"/>
  <c r="K291" i="10"/>
  <c r="P291" i="10" s="1"/>
  <c r="K292" i="10"/>
  <c r="P292" i="10" s="1"/>
  <c r="K293" i="10"/>
  <c r="P293" i="10" s="1"/>
  <c r="K294" i="10"/>
  <c r="P294" i="10" s="1"/>
  <c r="K295" i="10"/>
  <c r="P295" i="10" s="1"/>
  <c r="K296" i="10"/>
  <c r="P296" i="10" s="1"/>
  <c r="K297" i="10"/>
  <c r="P297" i="10" s="1"/>
  <c r="K298" i="10"/>
  <c r="P298" i="10" s="1"/>
  <c r="K299" i="10"/>
  <c r="P299" i="10" s="1"/>
  <c r="K300" i="10"/>
  <c r="P300" i="10" s="1"/>
  <c r="K301" i="10"/>
  <c r="P301" i="10" s="1"/>
  <c r="K302" i="10"/>
  <c r="P302" i="10" s="1"/>
  <c r="K303" i="10"/>
  <c r="P303" i="10" s="1"/>
  <c r="K304" i="10"/>
  <c r="P304" i="10" s="1"/>
  <c r="K305" i="10"/>
  <c r="P305" i="10" s="1"/>
  <c r="K306" i="10"/>
  <c r="P306" i="10" s="1"/>
  <c r="K307" i="10"/>
  <c r="P307" i="10" s="1"/>
  <c r="K308" i="10"/>
  <c r="P308" i="10" s="1"/>
  <c r="K309" i="10"/>
  <c r="P309" i="10" s="1"/>
  <c r="K310" i="10"/>
  <c r="P310" i="10" s="1"/>
  <c r="K311" i="10"/>
  <c r="P311" i="10" s="1"/>
  <c r="K312" i="10"/>
  <c r="P312" i="10" s="1"/>
  <c r="K313" i="10"/>
  <c r="P313" i="10" s="1"/>
  <c r="K314" i="10"/>
  <c r="P314" i="10" s="1"/>
  <c r="K315" i="10"/>
  <c r="P315" i="10" s="1"/>
  <c r="K316" i="10"/>
  <c r="P316" i="10" s="1"/>
  <c r="K317" i="10"/>
  <c r="P317" i="10" s="1"/>
  <c r="K318" i="10"/>
  <c r="P318" i="10" s="1"/>
  <c r="K319" i="10"/>
  <c r="P319" i="10" s="1"/>
  <c r="K320" i="10"/>
  <c r="P320" i="10" s="1"/>
  <c r="K321" i="10"/>
  <c r="P321" i="10" s="1"/>
  <c r="K322" i="10"/>
  <c r="P322" i="10" s="1"/>
  <c r="K323" i="10"/>
  <c r="P323" i="10" s="1"/>
  <c r="K324" i="10"/>
  <c r="P324" i="10" s="1"/>
  <c r="K325" i="10"/>
  <c r="P325" i="10" s="1"/>
  <c r="K326" i="10"/>
  <c r="P326" i="10" s="1"/>
  <c r="K327" i="10"/>
  <c r="P327" i="10" s="1"/>
  <c r="K328" i="10"/>
  <c r="P328" i="10" s="1"/>
  <c r="K329" i="10"/>
  <c r="P329" i="10" s="1"/>
  <c r="K330" i="10"/>
  <c r="P330" i="10" s="1"/>
  <c r="K331" i="10"/>
  <c r="P331" i="10" s="1"/>
  <c r="K332" i="10"/>
  <c r="P332" i="10" s="1"/>
  <c r="K333" i="10"/>
  <c r="P333" i="10" s="1"/>
  <c r="K334" i="10"/>
  <c r="P334" i="10" s="1"/>
  <c r="K335" i="10"/>
  <c r="P335" i="10" s="1"/>
  <c r="K336" i="10"/>
  <c r="P336" i="10" s="1"/>
  <c r="K337" i="10"/>
  <c r="P337" i="10" s="1"/>
  <c r="K338" i="10"/>
  <c r="P338" i="10" s="1"/>
  <c r="K339" i="10"/>
  <c r="P339" i="10" s="1"/>
  <c r="K340" i="10"/>
  <c r="P340" i="10" s="1"/>
  <c r="K341" i="10"/>
  <c r="P341" i="10" s="1"/>
  <c r="K342" i="10"/>
  <c r="P342" i="10" s="1"/>
  <c r="K343" i="10"/>
  <c r="P343" i="10" s="1"/>
  <c r="K344" i="10"/>
  <c r="P344" i="10" s="1"/>
  <c r="K345" i="10"/>
  <c r="P345" i="10" s="1"/>
  <c r="K346" i="10"/>
  <c r="P346" i="10" s="1"/>
  <c r="K347" i="10"/>
  <c r="P347" i="10" s="1"/>
  <c r="K348" i="10"/>
  <c r="P348" i="10" s="1"/>
  <c r="K349" i="10"/>
  <c r="P349" i="10" s="1"/>
  <c r="K350" i="10"/>
  <c r="P350" i="10" s="1"/>
  <c r="K351" i="10"/>
  <c r="P351" i="10" s="1"/>
  <c r="K352" i="10"/>
  <c r="P352" i="10" s="1"/>
  <c r="K353" i="10"/>
  <c r="P353" i="10" s="1"/>
  <c r="K354" i="10"/>
  <c r="P354" i="10" s="1"/>
  <c r="K355" i="10"/>
  <c r="P355" i="10" s="1"/>
  <c r="K356" i="10"/>
  <c r="P356" i="10" s="1"/>
  <c r="K357" i="10"/>
  <c r="P357" i="10" s="1"/>
  <c r="K358" i="10"/>
  <c r="P358" i="10" s="1"/>
  <c r="K359" i="10"/>
  <c r="P359" i="10" s="1"/>
  <c r="K360" i="10"/>
  <c r="P360" i="10" s="1"/>
  <c r="K361" i="10"/>
  <c r="P361" i="10" s="1"/>
  <c r="K362" i="10"/>
  <c r="P362" i="10" s="1"/>
  <c r="K363" i="10"/>
  <c r="P363" i="10" s="1"/>
  <c r="K364" i="10"/>
  <c r="P364" i="10" s="1"/>
  <c r="K365" i="10"/>
  <c r="P365" i="10" s="1"/>
  <c r="K366" i="10"/>
  <c r="P366" i="10" s="1"/>
  <c r="K367" i="10"/>
  <c r="P367" i="10" s="1"/>
  <c r="K368" i="10"/>
  <c r="P368" i="10" s="1"/>
  <c r="K369" i="10"/>
  <c r="P369" i="10" s="1"/>
  <c r="K370" i="10"/>
  <c r="P370" i="10" s="1"/>
  <c r="K371" i="10"/>
  <c r="P371" i="10" s="1"/>
  <c r="K372" i="10"/>
  <c r="P372" i="10" s="1"/>
  <c r="K373" i="10"/>
  <c r="P373" i="10" s="1"/>
  <c r="K374" i="10"/>
  <c r="P374" i="10" s="1"/>
  <c r="K375" i="10"/>
  <c r="P375" i="10" s="1"/>
  <c r="K376" i="10"/>
  <c r="P376" i="10" s="1"/>
  <c r="K377" i="10"/>
  <c r="P377" i="10" s="1"/>
  <c r="K378" i="10"/>
  <c r="P378" i="10" s="1"/>
  <c r="K379" i="10"/>
  <c r="P379" i="10" s="1"/>
  <c r="K380" i="10"/>
  <c r="P380" i="10" s="1"/>
  <c r="K381" i="10"/>
  <c r="P381" i="10" s="1"/>
  <c r="K382" i="10"/>
  <c r="P382" i="10" s="1"/>
  <c r="K383" i="10"/>
  <c r="P383" i="10" s="1"/>
  <c r="K384" i="10"/>
  <c r="P384" i="10" s="1"/>
  <c r="K385" i="10"/>
  <c r="P385" i="10" s="1"/>
  <c r="K386" i="10"/>
  <c r="P386" i="10" s="1"/>
  <c r="K387" i="10"/>
  <c r="P387" i="10" s="1"/>
  <c r="K388" i="10"/>
  <c r="P388" i="10" s="1"/>
  <c r="K389" i="10"/>
  <c r="P389" i="10" s="1"/>
  <c r="K390" i="10"/>
  <c r="P390" i="10" s="1"/>
  <c r="K391" i="10"/>
  <c r="P391" i="10" s="1"/>
  <c r="K392" i="10"/>
  <c r="P392" i="10" s="1"/>
  <c r="K393" i="10"/>
  <c r="P393" i="10" s="1"/>
  <c r="K394" i="10"/>
  <c r="P394" i="10" s="1"/>
  <c r="K395" i="10"/>
  <c r="P395" i="10" s="1"/>
  <c r="K396" i="10"/>
  <c r="P396" i="10" s="1"/>
  <c r="K397" i="10"/>
  <c r="P397" i="10" s="1"/>
  <c r="K398" i="10"/>
  <c r="P398" i="10" s="1"/>
  <c r="K399" i="10"/>
  <c r="P399" i="10" s="1"/>
  <c r="K400" i="10"/>
  <c r="P400" i="10" s="1"/>
  <c r="K401" i="10"/>
  <c r="P401" i="10" s="1"/>
  <c r="K402" i="10"/>
  <c r="P402" i="10" s="1"/>
  <c r="K403" i="10"/>
  <c r="P403" i="10" s="1"/>
  <c r="K404" i="10"/>
  <c r="P404" i="10" s="1"/>
  <c r="K405" i="10"/>
  <c r="P405" i="10" s="1"/>
  <c r="K406" i="10"/>
  <c r="P406" i="10" s="1"/>
  <c r="K407" i="10"/>
  <c r="P407" i="10" s="1"/>
  <c r="K408" i="10"/>
  <c r="P408" i="10" s="1"/>
  <c r="K409" i="10"/>
  <c r="P409" i="10" s="1"/>
  <c r="K410" i="10"/>
  <c r="P410" i="10" s="1"/>
  <c r="K411" i="10"/>
  <c r="P411" i="10" s="1"/>
  <c r="K412" i="10"/>
  <c r="P412" i="10" s="1"/>
  <c r="K413" i="10"/>
  <c r="P413" i="10" s="1"/>
  <c r="K414" i="10"/>
  <c r="P414" i="10" s="1"/>
  <c r="K415" i="10"/>
  <c r="P415" i="10" s="1"/>
  <c r="K416" i="10"/>
  <c r="P416" i="10" s="1"/>
  <c r="K417" i="10"/>
  <c r="P417" i="10" s="1"/>
  <c r="K418" i="10"/>
  <c r="P418" i="10" s="1"/>
  <c r="K419" i="10"/>
  <c r="P419" i="10" s="1"/>
  <c r="K420" i="10"/>
  <c r="P420" i="10" s="1"/>
  <c r="K421" i="10"/>
  <c r="P421" i="10" s="1"/>
  <c r="K422" i="10"/>
  <c r="P422" i="10" s="1"/>
  <c r="K423" i="10"/>
  <c r="P423" i="10" s="1"/>
  <c r="K424" i="10"/>
  <c r="P424" i="10" s="1"/>
  <c r="K425" i="10"/>
  <c r="P425" i="10" s="1"/>
  <c r="K426" i="10"/>
  <c r="P426" i="10" s="1"/>
  <c r="K427" i="10"/>
  <c r="P427" i="10" s="1"/>
  <c r="K428" i="10"/>
  <c r="P428" i="10" s="1"/>
  <c r="K429" i="10"/>
  <c r="P429" i="10" s="1"/>
  <c r="K430" i="10"/>
  <c r="P430" i="10" s="1"/>
  <c r="K431" i="10"/>
  <c r="P431" i="10" s="1"/>
  <c r="K432" i="10"/>
  <c r="P432" i="10" s="1"/>
  <c r="K433" i="10"/>
  <c r="P433" i="10" s="1"/>
  <c r="K434" i="10"/>
  <c r="P434" i="10" s="1"/>
  <c r="K435" i="10"/>
  <c r="P435" i="10" s="1"/>
  <c r="K436" i="10"/>
  <c r="P436" i="10" s="1"/>
  <c r="K437" i="10"/>
  <c r="P437" i="10" s="1"/>
  <c r="K438" i="10"/>
  <c r="P438" i="10" s="1"/>
  <c r="K439" i="10"/>
  <c r="P439" i="10" s="1"/>
  <c r="K440" i="10"/>
  <c r="P440" i="10" s="1"/>
  <c r="K441" i="10"/>
  <c r="P441" i="10" s="1"/>
  <c r="K442" i="10"/>
  <c r="P442" i="10" s="1"/>
  <c r="K443" i="10"/>
  <c r="P443" i="10" s="1"/>
  <c r="K444" i="10"/>
  <c r="P444" i="10" s="1"/>
  <c r="K445" i="10"/>
  <c r="P445" i="10" s="1"/>
  <c r="K446" i="10"/>
  <c r="P446" i="10" s="1"/>
  <c r="K447" i="10"/>
  <c r="P447" i="10" s="1"/>
  <c r="K448" i="10"/>
  <c r="P448" i="10" s="1"/>
  <c r="K449" i="10"/>
  <c r="P449" i="10" s="1"/>
  <c r="K450" i="10"/>
  <c r="P450" i="10" s="1"/>
  <c r="K451" i="10"/>
  <c r="P451" i="10" s="1"/>
  <c r="K452" i="10"/>
  <c r="P452" i="10" s="1"/>
  <c r="K453" i="10"/>
  <c r="P453" i="10" s="1"/>
  <c r="K454" i="10"/>
  <c r="P454" i="10" s="1"/>
  <c r="K455" i="10"/>
  <c r="P455" i="10" s="1"/>
  <c r="K456" i="10"/>
  <c r="P456" i="10" s="1"/>
  <c r="K457" i="10"/>
  <c r="P457" i="10" s="1"/>
  <c r="K458" i="10"/>
  <c r="P458" i="10" s="1"/>
  <c r="K459" i="10"/>
  <c r="P459" i="10" s="1"/>
  <c r="K460" i="10"/>
  <c r="P460" i="10" s="1"/>
  <c r="K461" i="10"/>
  <c r="P461" i="10" s="1"/>
  <c r="K462" i="10"/>
  <c r="P462" i="10" s="1"/>
  <c r="K463" i="10"/>
  <c r="P463" i="10" s="1"/>
  <c r="K464" i="10"/>
  <c r="P464" i="10" s="1"/>
  <c r="K465" i="10"/>
  <c r="P465" i="10" s="1"/>
  <c r="K466" i="10"/>
  <c r="P466" i="10" s="1"/>
  <c r="K467" i="10"/>
  <c r="P467" i="10" s="1"/>
  <c r="K468" i="10"/>
  <c r="P468" i="10" s="1"/>
  <c r="K469" i="10"/>
  <c r="P469" i="10" s="1"/>
  <c r="K470" i="10"/>
  <c r="P470" i="10" s="1"/>
  <c r="K471" i="10"/>
  <c r="P471" i="10" s="1"/>
  <c r="K472" i="10"/>
  <c r="P472" i="10" s="1"/>
  <c r="K473" i="10"/>
  <c r="P473" i="10" s="1"/>
  <c r="K474" i="10"/>
  <c r="P474" i="10" s="1"/>
  <c r="K475" i="10"/>
  <c r="P475" i="10" s="1"/>
  <c r="K476" i="10"/>
  <c r="P476" i="10" s="1"/>
  <c r="K477" i="10"/>
  <c r="P477" i="10" s="1"/>
  <c r="K478" i="10"/>
  <c r="P478" i="10" s="1"/>
  <c r="K479" i="10"/>
  <c r="P479" i="10" s="1"/>
  <c r="K480" i="10"/>
  <c r="P480" i="10" s="1"/>
  <c r="K481" i="10"/>
  <c r="P481" i="10" s="1"/>
  <c r="K482" i="10"/>
  <c r="P482" i="10" s="1"/>
  <c r="K483" i="10"/>
  <c r="P483" i="10" s="1"/>
  <c r="K484" i="10"/>
  <c r="P484" i="10" s="1"/>
  <c r="K485" i="10"/>
  <c r="P485" i="10" s="1"/>
  <c r="K486" i="10"/>
  <c r="P486" i="10" s="1"/>
  <c r="K487" i="10"/>
  <c r="P487" i="10" s="1"/>
  <c r="K488" i="10"/>
  <c r="P488" i="10" s="1"/>
  <c r="K489" i="10"/>
  <c r="P489" i="10" s="1"/>
  <c r="K490" i="10"/>
  <c r="P490" i="10" s="1"/>
  <c r="K491" i="10"/>
  <c r="P491" i="10" s="1"/>
  <c r="K492" i="10"/>
  <c r="P492" i="10" s="1"/>
  <c r="K493" i="10"/>
  <c r="P493" i="10" s="1"/>
  <c r="K494" i="10"/>
  <c r="P494" i="10" s="1"/>
  <c r="K495" i="10"/>
  <c r="P495" i="10" s="1"/>
  <c r="K496" i="10"/>
  <c r="P496" i="10" s="1"/>
  <c r="K497" i="10"/>
  <c r="P497" i="10" s="1"/>
  <c r="K498" i="10"/>
  <c r="P498" i="10" s="1"/>
  <c r="K499" i="10"/>
  <c r="P499" i="10" s="1"/>
  <c r="K500" i="10"/>
  <c r="P500" i="10" s="1"/>
  <c r="K501" i="10"/>
  <c r="P501" i="10" s="1"/>
  <c r="K502" i="10"/>
  <c r="P502" i="10" s="1"/>
  <c r="K3" i="10"/>
  <c r="L4" i="9"/>
  <c r="Q4" i="9" s="1"/>
  <c r="L5" i="9"/>
  <c r="Q5" i="9" s="1"/>
  <c r="L6" i="9"/>
  <c r="L7" i="9"/>
  <c r="L8" i="9"/>
  <c r="Q8" i="9" s="1"/>
  <c r="L9" i="9"/>
  <c r="Q9" i="9" s="1"/>
  <c r="L10" i="9"/>
  <c r="Q10" i="9" s="1"/>
  <c r="L11" i="9"/>
  <c r="Q11" i="9" s="1"/>
  <c r="L12" i="9"/>
  <c r="Q12" i="9" s="1"/>
  <c r="L13" i="9"/>
  <c r="Q13" i="9" s="1"/>
  <c r="L14" i="9"/>
  <c r="Q14" i="9" s="1"/>
  <c r="L15" i="9"/>
  <c r="Q15" i="9" s="1"/>
  <c r="L16" i="9"/>
  <c r="Q16" i="9" s="1"/>
  <c r="L17" i="9"/>
  <c r="Q17" i="9" s="1"/>
  <c r="L18" i="9"/>
  <c r="Q18" i="9" s="1"/>
  <c r="L19" i="9"/>
  <c r="Q19" i="9" s="1"/>
  <c r="L20" i="9"/>
  <c r="Q20" i="9" s="1"/>
  <c r="L21" i="9"/>
  <c r="L22" i="9"/>
  <c r="L23" i="9"/>
  <c r="L24" i="9"/>
  <c r="L25" i="9"/>
  <c r="L26" i="9"/>
  <c r="L27" i="9"/>
  <c r="L28" i="9"/>
  <c r="L29" i="9"/>
  <c r="L30" i="9"/>
  <c r="L31" i="9"/>
  <c r="L32" i="9"/>
  <c r="L33" i="9"/>
  <c r="L34" i="9"/>
  <c r="L35" i="9"/>
  <c r="L36" i="9"/>
  <c r="L37" i="9"/>
  <c r="Q37" i="9" s="1"/>
  <c r="L38" i="9"/>
  <c r="Q38" i="9" s="1"/>
  <c r="L39" i="9"/>
  <c r="Q39" i="9" s="1"/>
  <c r="L40" i="9"/>
  <c r="Q40" i="9" s="1"/>
  <c r="L41" i="9"/>
  <c r="L42" i="9"/>
  <c r="L43" i="9"/>
  <c r="Q43" i="9" s="1"/>
  <c r="L44" i="9"/>
  <c r="L45" i="9"/>
  <c r="L46" i="9"/>
  <c r="L47" i="9"/>
  <c r="L48" i="9"/>
  <c r="L49" i="9"/>
  <c r="L50" i="9"/>
  <c r="Q50" i="9" s="1"/>
  <c r="L51" i="9"/>
  <c r="Q51" i="9" s="1"/>
  <c r="L52" i="9"/>
  <c r="Q52" i="9" s="1"/>
  <c r="L53" i="9"/>
  <c r="L54" i="9"/>
  <c r="Q54" i="9" s="1"/>
  <c r="L55" i="9"/>
  <c r="Q55" i="9" s="1"/>
  <c r="L56" i="9"/>
  <c r="Q56" i="9" s="1"/>
  <c r="L57" i="9"/>
  <c r="Q57" i="9" s="1"/>
  <c r="L58" i="9"/>
  <c r="L59" i="9"/>
  <c r="Q59" i="9" s="1"/>
  <c r="L60" i="9"/>
  <c r="Q60" i="9" s="1"/>
  <c r="L61" i="9"/>
  <c r="Q61" i="9" s="1"/>
  <c r="L62" i="9"/>
  <c r="L63" i="9"/>
  <c r="Q63" i="9" s="1"/>
  <c r="L64" i="9"/>
  <c r="Q64" i="9" s="1"/>
  <c r="L65" i="9"/>
  <c r="Q65" i="9" s="1"/>
  <c r="L66" i="9"/>
  <c r="Q66" i="9" s="1"/>
  <c r="L67" i="9"/>
  <c r="Q67" i="9" s="1"/>
  <c r="L68" i="9"/>
  <c r="Q68" i="9" s="1"/>
  <c r="L69" i="9"/>
  <c r="Q69" i="9" s="1"/>
  <c r="L70" i="9"/>
  <c r="Q70" i="9" s="1"/>
  <c r="L71" i="9"/>
  <c r="Q71" i="9" s="1"/>
  <c r="L72" i="9"/>
  <c r="Q72" i="9" s="1"/>
  <c r="L73" i="9"/>
  <c r="Q73" i="9" s="1"/>
  <c r="L74" i="9"/>
  <c r="Q74" i="9" s="1"/>
  <c r="L75" i="9"/>
  <c r="Q75" i="9" s="1"/>
  <c r="L76" i="9"/>
  <c r="Q76" i="9" s="1"/>
  <c r="L77" i="9"/>
  <c r="Q77" i="9" s="1"/>
  <c r="L78" i="9"/>
  <c r="Q78" i="9" s="1"/>
  <c r="L79" i="9"/>
  <c r="Q79" i="9" s="1"/>
  <c r="L80" i="9"/>
  <c r="L81" i="9"/>
  <c r="Q81" i="9" s="1"/>
  <c r="L82" i="9"/>
  <c r="L83" i="9"/>
  <c r="Q83" i="9" s="1"/>
  <c r="L84" i="9"/>
  <c r="Q84" i="9" s="1"/>
  <c r="L85" i="9"/>
  <c r="Q85" i="9" s="1"/>
  <c r="L86" i="9"/>
  <c r="L87" i="9"/>
  <c r="Q87" i="9" s="1"/>
  <c r="L88" i="9"/>
  <c r="Q88" i="9" s="1"/>
  <c r="L89" i="9"/>
  <c r="Q89" i="9" s="1"/>
  <c r="L90" i="9"/>
  <c r="L91" i="9"/>
  <c r="Q91" i="9" s="1"/>
  <c r="L92" i="9"/>
  <c r="Q92" i="9" s="1"/>
  <c r="L93" i="9"/>
  <c r="Q93" i="9" s="1"/>
  <c r="L94" i="9"/>
  <c r="L95" i="9"/>
  <c r="Q95" i="9" s="1"/>
  <c r="L96" i="9"/>
  <c r="Q96" i="9" s="1"/>
  <c r="L97" i="9"/>
  <c r="Q97" i="9" s="1"/>
  <c r="L98" i="9"/>
  <c r="Q98" i="9" s="1"/>
  <c r="L99" i="9"/>
  <c r="Q99" i="9" s="1"/>
  <c r="L100" i="9"/>
  <c r="L101" i="9"/>
  <c r="Q101" i="9" s="1"/>
  <c r="L102" i="9"/>
  <c r="L103" i="9"/>
  <c r="Q103" i="9" s="1"/>
  <c r="L104" i="9"/>
  <c r="Q104" i="9" s="1"/>
  <c r="L105" i="9"/>
  <c r="Q105" i="9" s="1"/>
  <c r="L106" i="9"/>
  <c r="Q106" i="9" s="1"/>
  <c r="L107" i="9"/>
  <c r="Q107" i="9" s="1"/>
  <c r="L108" i="9"/>
  <c r="Q108" i="9" s="1"/>
  <c r="L109" i="9"/>
  <c r="L110" i="9"/>
  <c r="Q110" i="9" s="1"/>
  <c r="L111" i="9"/>
  <c r="Q111" i="9" s="1"/>
  <c r="L112" i="9"/>
  <c r="Q112" i="9" s="1"/>
  <c r="L113" i="9"/>
  <c r="Q113" i="9" s="1"/>
  <c r="L114" i="9"/>
  <c r="Q114" i="9" s="1"/>
  <c r="L115" i="9"/>
  <c r="Q115" i="9" s="1"/>
  <c r="L116" i="9"/>
  <c r="L117" i="9"/>
  <c r="L118" i="9"/>
  <c r="Q118" i="9" s="1"/>
  <c r="L119" i="9"/>
  <c r="Q119" i="9" s="1"/>
  <c r="L120" i="9"/>
  <c r="Q120" i="9" s="1"/>
  <c r="L121" i="9"/>
  <c r="Q121" i="9" s="1"/>
  <c r="L122" i="9"/>
  <c r="L123" i="9"/>
  <c r="Q123" i="9" s="1"/>
  <c r="L124" i="9"/>
  <c r="Q124" i="9" s="1"/>
  <c r="L125" i="9"/>
  <c r="L126" i="9"/>
  <c r="L127" i="9"/>
  <c r="Q127" i="9" s="1"/>
  <c r="L128" i="9"/>
  <c r="Q128" i="9" s="1"/>
  <c r="L129" i="9"/>
  <c r="Q129" i="9" s="1"/>
  <c r="L130" i="9"/>
  <c r="Q130" i="9" s="1"/>
  <c r="L131" i="9"/>
  <c r="Q131" i="9" s="1"/>
  <c r="L132" i="9"/>
  <c r="Q132" i="9" s="1"/>
  <c r="L133" i="9"/>
  <c r="Q133" i="9" s="1"/>
  <c r="L134" i="9"/>
  <c r="L135" i="9"/>
  <c r="Q135" i="9" s="1"/>
  <c r="L136" i="9"/>
  <c r="Q136" i="9" s="1"/>
  <c r="L137" i="9"/>
  <c r="Q137" i="9" s="1"/>
  <c r="L138" i="9"/>
  <c r="L139" i="9"/>
  <c r="Q139" i="9" s="1"/>
  <c r="L140" i="9"/>
  <c r="Q140" i="9" s="1"/>
  <c r="L141" i="9"/>
  <c r="L142" i="9"/>
  <c r="Q142" i="9" s="1"/>
  <c r="L143" i="9"/>
  <c r="Q143" i="9" s="1"/>
  <c r="L144" i="9"/>
  <c r="Q144" i="9" s="1"/>
  <c r="L145" i="9"/>
  <c r="Q145" i="9" s="1"/>
  <c r="L146" i="9"/>
  <c r="Q146" i="9" s="1"/>
  <c r="L147" i="9"/>
  <c r="Q147" i="9" s="1"/>
  <c r="L148" i="9"/>
  <c r="Q148" i="9" s="1"/>
  <c r="L149" i="9"/>
  <c r="L150" i="9"/>
  <c r="L151" i="9"/>
  <c r="Q151" i="9" s="1"/>
  <c r="L152" i="9"/>
  <c r="Q152" i="9" s="1"/>
  <c r="L153" i="9"/>
  <c r="Q153" i="9" s="1"/>
  <c r="L154" i="9"/>
  <c r="Q154" i="9" s="1"/>
  <c r="L155" i="9"/>
  <c r="Q155" i="9" s="1"/>
  <c r="L156" i="9"/>
  <c r="Q156" i="9" s="1"/>
  <c r="L157" i="9"/>
  <c r="L158" i="9"/>
  <c r="Q158" i="9" s="1"/>
  <c r="L159" i="9"/>
  <c r="Q159" i="9" s="1"/>
  <c r="L160" i="9"/>
  <c r="Q160" i="9" s="1"/>
  <c r="L161" i="9"/>
  <c r="Q161" i="9" s="1"/>
  <c r="L162" i="9"/>
  <c r="Q162" i="9" s="1"/>
  <c r="L163" i="9"/>
  <c r="Q163" i="9" s="1"/>
  <c r="L164" i="9"/>
  <c r="L165" i="9"/>
  <c r="Q165" i="9" s="1"/>
  <c r="L166" i="9"/>
  <c r="Q166" i="9" s="1"/>
  <c r="L167" i="9"/>
  <c r="Q167" i="9" s="1"/>
  <c r="L168" i="9"/>
  <c r="Q168" i="9" s="1"/>
  <c r="L169" i="9"/>
  <c r="Q169" i="9" s="1"/>
  <c r="L170" i="9"/>
  <c r="Q170" i="9" s="1"/>
  <c r="L171" i="9"/>
  <c r="Q171" i="9" s="1"/>
  <c r="L172" i="9"/>
  <c r="Q172" i="9" s="1"/>
  <c r="L173" i="9"/>
  <c r="L174" i="9"/>
  <c r="Q174" i="9" s="1"/>
  <c r="L175" i="9"/>
  <c r="Q175" i="9" s="1"/>
  <c r="L176" i="9"/>
  <c r="Q176" i="9" s="1"/>
  <c r="L177" i="9"/>
  <c r="Q177" i="9" s="1"/>
  <c r="L178" i="9"/>
  <c r="Q178" i="9" s="1"/>
  <c r="L179" i="9"/>
  <c r="Q179" i="9" s="1"/>
  <c r="L180" i="9"/>
  <c r="Q180" i="9" s="1"/>
  <c r="L181" i="9"/>
  <c r="Q181" i="9" s="1"/>
  <c r="L182" i="9"/>
  <c r="Q182" i="9" s="1"/>
  <c r="L183" i="9"/>
  <c r="Q183" i="9" s="1"/>
  <c r="L184" i="9"/>
  <c r="L185" i="9"/>
  <c r="Q185" i="9" s="1"/>
  <c r="L186" i="9"/>
  <c r="Q186" i="9" s="1"/>
  <c r="L187" i="9"/>
  <c r="Q187" i="9" s="1"/>
  <c r="L188" i="9"/>
  <c r="Q188" i="9" s="1"/>
  <c r="L189" i="9"/>
  <c r="Q189" i="9" s="1"/>
  <c r="L190" i="9"/>
  <c r="Q190" i="9" s="1"/>
  <c r="L191" i="9"/>
  <c r="Q191" i="9" s="1"/>
  <c r="L192" i="9"/>
  <c r="Q192" i="9" s="1"/>
  <c r="L193" i="9"/>
  <c r="Q193" i="9" s="1"/>
  <c r="L194" i="9"/>
  <c r="Q194" i="9" s="1"/>
  <c r="L195" i="9"/>
  <c r="Q195" i="9" s="1"/>
  <c r="L196" i="9"/>
  <c r="Q196" i="9" s="1"/>
  <c r="L197" i="9"/>
  <c r="Q197" i="9" s="1"/>
  <c r="L198" i="9"/>
  <c r="Q198" i="9" s="1"/>
  <c r="L199" i="9"/>
  <c r="Q199" i="9" s="1"/>
  <c r="L200" i="9"/>
  <c r="L201" i="9"/>
  <c r="Q201" i="9" s="1"/>
  <c r="L202" i="9"/>
  <c r="Q202" i="9" s="1"/>
  <c r="L203" i="9"/>
  <c r="Q203" i="9" s="1"/>
  <c r="L204" i="9"/>
  <c r="Q204" i="9" s="1"/>
  <c r="L205" i="9"/>
  <c r="Q205" i="9" s="1"/>
  <c r="L206" i="9"/>
  <c r="Q206" i="9" s="1"/>
  <c r="L207" i="9"/>
  <c r="Q207" i="9" s="1"/>
  <c r="L208" i="9"/>
  <c r="Q208" i="9" s="1"/>
  <c r="L209" i="9"/>
  <c r="Q209" i="9" s="1"/>
  <c r="L210" i="9"/>
  <c r="Q210" i="9" s="1"/>
  <c r="L211" i="9"/>
  <c r="Q211" i="9" s="1"/>
  <c r="L212" i="9"/>
  <c r="Q212" i="9" s="1"/>
  <c r="L213" i="9"/>
  <c r="Q213" i="9" s="1"/>
  <c r="L214" i="9"/>
  <c r="Q214" i="9" s="1"/>
  <c r="L215" i="9"/>
  <c r="Q215" i="9" s="1"/>
  <c r="L216" i="9"/>
  <c r="L217" i="9"/>
  <c r="Q217" i="9" s="1"/>
  <c r="L218" i="9"/>
  <c r="Q218" i="9" s="1"/>
  <c r="L219" i="9"/>
  <c r="Q219" i="9" s="1"/>
  <c r="L220" i="9"/>
  <c r="Q220" i="9" s="1"/>
  <c r="L221" i="9"/>
  <c r="Q221" i="9" s="1"/>
  <c r="L222" i="9"/>
  <c r="Q222" i="9" s="1"/>
  <c r="L223" i="9"/>
  <c r="Q223" i="9" s="1"/>
  <c r="L224" i="9"/>
  <c r="Q224" i="9" s="1"/>
  <c r="L225" i="9"/>
  <c r="Q225" i="9" s="1"/>
  <c r="L226" i="9"/>
  <c r="Q226" i="9" s="1"/>
  <c r="L227" i="9"/>
  <c r="Q227" i="9" s="1"/>
  <c r="L228" i="9"/>
  <c r="Q228" i="9" s="1"/>
  <c r="L229" i="9"/>
  <c r="Q229" i="9" s="1"/>
  <c r="L230" i="9"/>
  <c r="Q230" i="9" s="1"/>
  <c r="L231" i="9"/>
  <c r="Q231" i="9" s="1"/>
  <c r="L232" i="9"/>
  <c r="Q232" i="9" s="1"/>
  <c r="L233" i="9"/>
  <c r="Q233" i="9" s="1"/>
  <c r="L234" i="9"/>
  <c r="Q234" i="9" s="1"/>
  <c r="L235" i="9"/>
  <c r="Q235" i="9" s="1"/>
  <c r="L236" i="9"/>
  <c r="Q236" i="9" s="1"/>
  <c r="L237" i="9"/>
  <c r="Q237" i="9" s="1"/>
  <c r="L238" i="9"/>
  <c r="Q238" i="9" s="1"/>
  <c r="L239" i="9"/>
  <c r="Q239" i="9" s="1"/>
  <c r="L240" i="9"/>
  <c r="Q240" i="9" s="1"/>
  <c r="L241" i="9"/>
  <c r="Q241" i="9" s="1"/>
  <c r="L242" i="9"/>
  <c r="L243" i="9"/>
  <c r="Q243" i="9" s="1"/>
  <c r="L244" i="9"/>
  <c r="Q244" i="9" s="1"/>
  <c r="L245" i="9"/>
  <c r="Q245" i="9" s="1"/>
  <c r="L246" i="9"/>
  <c r="Q246" i="9" s="1"/>
  <c r="L247" i="9"/>
  <c r="Q247" i="9" s="1"/>
  <c r="L248" i="9"/>
  <c r="Q248" i="9" s="1"/>
  <c r="L249" i="9"/>
  <c r="Q249" i="9" s="1"/>
  <c r="L250" i="9"/>
  <c r="Q250" i="9" s="1"/>
  <c r="L251" i="9"/>
  <c r="Q251" i="9" s="1"/>
  <c r="L252" i="9"/>
  <c r="Q252" i="9" s="1"/>
  <c r="L253" i="9"/>
  <c r="Q253" i="9" s="1"/>
  <c r="L254" i="9"/>
  <c r="Q254" i="9" s="1"/>
  <c r="L255" i="9"/>
  <c r="Q255" i="9" s="1"/>
  <c r="L256" i="9"/>
  <c r="Q256" i="9" s="1"/>
  <c r="L257" i="9"/>
  <c r="Q257" i="9" s="1"/>
  <c r="L258" i="9"/>
  <c r="L259" i="9"/>
  <c r="Q259" i="9" s="1"/>
  <c r="L260" i="9"/>
  <c r="Q260" i="9" s="1"/>
  <c r="L261" i="9"/>
  <c r="L262" i="9"/>
  <c r="Q262" i="9" s="1"/>
  <c r="L263" i="9"/>
  <c r="Q263" i="9" s="1"/>
  <c r="L264" i="9"/>
  <c r="Q264" i="9" s="1"/>
  <c r="L265" i="9"/>
  <c r="L266" i="9"/>
  <c r="L267" i="9"/>
  <c r="Q267" i="9" s="1"/>
  <c r="L268" i="9"/>
  <c r="Q268" i="9" s="1"/>
  <c r="L269" i="9"/>
  <c r="L270" i="9"/>
  <c r="Q270" i="9" s="1"/>
  <c r="L271" i="9"/>
  <c r="Q271" i="9" s="1"/>
  <c r="L272" i="9"/>
  <c r="Q272" i="9" s="1"/>
  <c r="L273" i="9"/>
  <c r="L274" i="9"/>
  <c r="Q274" i="9" s="1"/>
  <c r="L275" i="9"/>
  <c r="Q275" i="9" s="1"/>
  <c r="L276" i="9"/>
  <c r="Q276" i="9" s="1"/>
  <c r="L277" i="9"/>
  <c r="L278" i="9"/>
  <c r="Q278" i="9" s="1"/>
  <c r="L279" i="9"/>
  <c r="Q279" i="9" s="1"/>
  <c r="L280" i="9"/>
  <c r="Q280" i="9" s="1"/>
  <c r="L281" i="9"/>
  <c r="L282" i="9"/>
  <c r="Q282" i="9" s="1"/>
  <c r="L283" i="9"/>
  <c r="Q283" i="9" s="1"/>
  <c r="L284" i="9"/>
  <c r="L285" i="9"/>
  <c r="L286" i="9"/>
  <c r="L287" i="9"/>
  <c r="Q287" i="9" s="1"/>
  <c r="L288" i="9"/>
  <c r="Q288" i="9" s="1"/>
  <c r="L289" i="9"/>
  <c r="L290" i="9"/>
  <c r="Q290" i="9" s="1"/>
  <c r="L291" i="9"/>
  <c r="Q291" i="9" s="1"/>
  <c r="L292" i="9"/>
  <c r="Q292" i="9" s="1"/>
  <c r="L293" i="9"/>
  <c r="L294" i="9"/>
  <c r="L295" i="9"/>
  <c r="Q295" i="9" s="1"/>
  <c r="L296" i="9"/>
  <c r="Q296" i="9" s="1"/>
  <c r="L297" i="9"/>
  <c r="L298" i="9"/>
  <c r="Q298" i="9" s="1"/>
  <c r="L299" i="9"/>
  <c r="Q299" i="9" s="1"/>
  <c r="L300" i="9"/>
  <c r="Q300" i="9" s="1"/>
  <c r="L301" i="9"/>
  <c r="L302" i="9"/>
  <c r="Q302" i="9" s="1"/>
  <c r="L303" i="9"/>
  <c r="Q303" i="9" s="1"/>
  <c r="L304" i="9"/>
  <c r="Q304" i="9" s="1"/>
  <c r="L305" i="9"/>
  <c r="L306" i="9"/>
  <c r="Q306" i="9" s="1"/>
  <c r="L307" i="9"/>
  <c r="Q307" i="9" s="1"/>
  <c r="L308" i="9"/>
  <c r="Q308" i="9" s="1"/>
  <c r="L309" i="9"/>
  <c r="L310" i="9"/>
  <c r="Q310" i="9" s="1"/>
  <c r="L311" i="9"/>
  <c r="Q311" i="9" s="1"/>
  <c r="L312" i="9"/>
  <c r="Q312" i="9" s="1"/>
  <c r="L313" i="9"/>
  <c r="L314" i="9"/>
  <c r="Q314" i="9" s="1"/>
  <c r="L315" i="9"/>
  <c r="Q315" i="9" s="1"/>
  <c r="L316" i="9"/>
  <c r="L317" i="9"/>
  <c r="L318" i="9"/>
  <c r="Q318" i="9" s="1"/>
  <c r="L319" i="9"/>
  <c r="Q319" i="9" s="1"/>
  <c r="L320" i="9"/>
  <c r="Q320" i="9" s="1"/>
  <c r="L321" i="9"/>
  <c r="L322" i="9"/>
  <c r="L323" i="9"/>
  <c r="Q323" i="9" s="1"/>
  <c r="L324" i="9"/>
  <c r="Q324" i="9" s="1"/>
  <c r="L325" i="9"/>
  <c r="L326" i="9"/>
  <c r="Q326" i="9" s="1"/>
  <c r="L327" i="9"/>
  <c r="Q327" i="9" s="1"/>
  <c r="L328" i="9"/>
  <c r="Q328" i="9" s="1"/>
  <c r="L329" i="9"/>
  <c r="L330" i="9"/>
  <c r="L331" i="9"/>
  <c r="Q331" i="9" s="1"/>
  <c r="L332" i="9"/>
  <c r="Q332" i="9" s="1"/>
  <c r="L333" i="9"/>
  <c r="L334" i="9"/>
  <c r="Q334" i="9" s="1"/>
  <c r="L335" i="9"/>
  <c r="Q335" i="9" s="1"/>
  <c r="L336" i="9"/>
  <c r="Q336" i="9" s="1"/>
  <c r="L337" i="9"/>
  <c r="L338" i="9"/>
  <c r="Q338" i="9" s="1"/>
  <c r="L339" i="9"/>
  <c r="Q339" i="9" s="1"/>
  <c r="L340" i="9"/>
  <c r="Q340" i="9" s="1"/>
  <c r="L341" i="9"/>
  <c r="L342" i="9"/>
  <c r="Q342" i="9" s="1"/>
  <c r="L343" i="9"/>
  <c r="Q343" i="9" s="1"/>
  <c r="L344" i="9"/>
  <c r="Q344" i="9" s="1"/>
  <c r="L345" i="9"/>
  <c r="L346" i="9"/>
  <c r="Q346" i="9" s="1"/>
  <c r="L347" i="9"/>
  <c r="Q347" i="9" s="1"/>
  <c r="L348" i="9"/>
  <c r="L349" i="9"/>
  <c r="L350" i="9"/>
  <c r="Q350" i="9" s="1"/>
  <c r="L351" i="9"/>
  <c r="Q351" i="9" s="1"/>
  <c r="L352" i="9"/>
  <c r="Q352" i="9" s="1"/>
  <c r="L353" i="9"/>
  <c r="L354" i="9"/>
  <c r="Q354" i="9" s="1"/>
  <c r="L355" i="9"/>
  <c r="Q355" i="9" s="1"/>
  <c r="L356" i="9"/>
  <c r="Q356" i="9" s="1"/>
  <c r="L357" i="9"/>
  <c r="L358" i="9"/>
  <c r="L359" i="9"/>
  <c r="Q359" i="9" s="1"/>
  <c r="L360" i="9"/>
  <c r="Q360" i="9" s="1"/>
  <c r="L361" i="9"/>
  <c r="L362" i="9"/>
  <c r="Q362" i="9" s="1"/>
  <c r="L363" i="9"/>
  <c r="Q363" i="9" s="1"/>
  <c r="L364" i="9"/>
  <c r="Q364" i="9" s="1"/>
  <c r="L365" i="9"/>
  <c r="L366" i="9"/>
  <c r="Q366" i="9" s="1"/>
  <c r="L367" i="9"/>
  <c r="Q367" i="9" s="1"/>
  <c r="L368" i="9"/>
  <c r="Q368" i="9" s="1"/>
  <c r="L369" i="9"/>
  <c r="L370" i="9"/>
  <c r="Q370" i="9" s="1"/>
  <c r="L371" i="9"/>
  <c r="Q371" i="9" s="1"/>
  <c r="L372" i="9"/>
  <c r="Q372" i="9" s="1"/>
  <c r="L373" i="9"/>
  <c r="L374" i="9"/>
  <c r="Q374" i="9" s="1"/>
  <c r="L375" i="9"/>
  <c r="Q375" i="9" s="1"/>
  <c r="L376" i="9"/>
  <c r="L377" i="9"/>
  <c r="L378" i="9"/>
  <c r="Q378" i="9" s="1"/>
  <c r="L379" i="9"/>
  <c r="Q379" i="9" s="1"/>
  <c r="L380" i="9"/>
  <c r="Q380" i="9" s="1"/>
  <c r="L381" i="9"/>
  <c r="L382" i="9"/>
  <c r="Q382" i="9" s="1"/>
  <c r="L383" i="9"/>
  <c r="Q383" i="9" s="1"/>
  <c r="L384" i="9"/>
  <c r="Q384" i="9" s="1"/>
  <c r="L385" i="9"/>
  <c r="L386" i="9"/>
  <c r="Q386" i="9" s="1"/>
  <c r="L387" i="9"/>
  <c r="Q387" i="9" s="1"/>
  <c r="L388" i="9"/>
  <c r="L389" i="9"/>
  <c r="L390" i="9"/>
  <c r="Q390" i="9" s="1"/>
  <c r="L391" i="9"/>
  <c r="Q391" i="9" s="1"/>
  <c r="L392" i="9"/>
  <c r="Q392" i="9" s="1"/>
  <c r="L393" i="9"/>
  <c r="L394" i="9"/>
  <c r="Q394" i="9" s="1"/>
  <c r="L395" i="9"/>
  <c r="Q395" i="9" s="1"/>
  <c r="L396" i="9"/>
  <c r="Q396" i="9" s="1"/>
  <c r="L397" i="9"/>
  <c r="L398" i="9"/>
  <c r="Q398" i="9" s="1"/>
  <c r="L399" i="9"/>
  <c r="Q399" i="9" s="1"/>
  <c r="L400" i="9"/>
  <c r="L401" i="9"/>
  <c r="L402" i="9"/>
  <c r="Q402" i="9" s="1"/>
  <c r="L403" i="9"/>
  <c r="Q403" i="9" s="1"/>
  <c r="L404" i="9"/>
  <c r="Q404" i="9" s="1"/>
  <c r="L405" i="9"/>
  <c r="L406" i="9"/>
  <c r="Q406" i="9" s="1"/>
  <c r="L407" i="9"/>
  <c r="Q407" i="9" s="1"/>
  <c r="L408" i="9"/>
  <c r="Q408" i="9" s="1"/>
  <c r="L409" i="9"/>
  <c r="L410" i="9"/>
  <c r="Q410" i="9" s="1"/>
  <c r="L411" i="9"/>
  <c r="Q411" i="9" s="1"/>
  <c r="L412" i="9"/>
  <c r="L413" i="9"/>
  <c r="L414" i="9"/>
  <c r="Q414" i="9" s="1"/>
  <c r="L415" i="9"/>
  <c r="Q415" i="9" s="1"/>
  <c r="L416" i="9"/>
  <c r="Q416" i="9" s="1"/>
  <c r="L417" i="9"/>
  <c r="L418" i="9"/>
  <c r="Q418" i="9" s="1"/>
  <c r="L419" i="9"/>
  <c r="Q419" i="9" s="1"/>
  <c r="L420" i="9"/>
  <c r="Q420" i="9" s="1"/>
  <c r="L421" i="9"/>
  <c r="L422" i="9"/>
  <c r="L423" i="9"/>
  <c r="Q423" i="9" s="1"/>
  <c r="L424" i="9"/>
  <c r="Q424" i="9" s="1"/>
  <c r="L425" i="9"/>
  <c r="L426" i="9"/>
  <c r="Q426" i="9" s="1"/>
  <c r="L427" i="9"/>
  <c r="Q427" i="9" s="1"/>
  <c r="L428" i="9"/>
  <c r="Q428" i="9" s="1"/>
  <c r="L429" i="9"/>
  <c r="L430" i="9"/>
  <c r="Q430" i="9" s="1"/>
  <c r="L431" i="9"/>
  <c r="Q431" i="9" s="1"/>
  <c r="L432" i="9"/>
  <c r="Q432" i="9" s="1"/>
  <c r="L433" i="9"/>
  <c r="L434" i="9"/>
  <c r="Q434" i="9" s="1"/>
  <c r="L435" i="9"/>
  <c r="Q435" i="9" s="1"/>
  <c r="L436" i="9"/>
  <c r="Q436" i="9" s="1"/>
  <c r="L437" i="9"/>
  <c r="L438" i="9"/>
  <c r="Q438" i="9" s="1"/>
  <c r="L439" i="9"/>
  <c r="Q439" i="9" s="1"/>
  <c r="L440" i="9"/>
  <c r="Q440" i="9" s="1"/>
  <c r="L441" i="9"/>
  <c r="L442" i="9"/>
  <c r="Q442" i="9" s="1"/>
  <c r="L443" i="9"/>
  <c r="Q443" i="9" s="1"/>
  <c r="L444" i="9"/>
  <c r="Q444" i="9" s="1"/>
  <c r="L445" i="9"/>
  <c r="L446" i="9"/>
  <c r="Q446" i="9" s="1"/>
  <c r="L447" i="9"/>
  <c r="Q447" i="9" s="1"/>
  <c r="L448" i="9"/>
  <c r="Q448" i="9" s="1"/>
  <c r="L449" i="9"/>
  <c r="L450" i="9"/>
  <c r="Q450" i="9" s="1"/>
  <c r="L451" i="9"/>
  <c r="Q451" i="9" s="1"/>
  <c r="L452" i="9"/>
  <c r="Q452" i="9" s="1"/>
  <c r="L453" i="9"/>
  <c r="L454" i="9"/>
  <c r="Q454" i="9" s="1"/>
  <c r="L455" i="9"/>
  <c r="Q455" i="9" s="1"/>
  <c r="L456" i="9"/>
  <c r="Q456" i="9" s="1"/>
  <c r="L457" i="9"/>
  <c r="L458" i="9"/>
  <c r="Q458" i="9" s="1"/>
  <c r="L459" i="9"/>
  <c r="Q459" i="9" s="1"/>
  <c r="L460" i="9"/>
  <c r="Q460" i="9" s="1"/>
  <c r="L461" i="9"/>
  <c r="L462" i="9"/>
  <c r="Q462" i="9" s="1"/>
  <c r="L463" i="9"/>
  <c r="Q463" i="9" s="1"/>
  <c r="L464" i="9"/>
  <c r="L465" i="9"/>
  <c r="L466" i="9"/>
  <c r="Q466" i="9" s="1"/>
  <c r="L467" i="9"/>
  <c r="Q467" i="9" s="1"/>
  <c r="L468" i="9"/>
  <c r="Q468" i="9" s="1"/>
  <c r="L469" i="9"/>
  <c r="L470" i="9"/>
  <c r="Q470" i="9" s="1"/>
  <c r="L471" i="9"/>
  <c r="Q471" i="9" s="1"/>
  <c r="L472" i="9"/>
  <c r="Q472" i="9" s="1"/>
  <c r="L473" i="9"/>
  <c r="L474" i="9"/>
  <c r="Q474" i="9" s="1"/>
  <c r="L475" i="9"/>
  <c r="Q475" i="9" s="1"/>
  <c r="L476" i="9"/>
  <c r="L477" i="9"/>
  <c r="L478" i="9"/>
  <c r="Q478" i="9" s="1"/>
  <c r="L479" i="9"/>
  <c r="Q479" i="9" s="1"/>
  <c r="L480" i="9"/>
  <c r="Q480" i="9" s="1"/>
  <c r="L481" i="9"/>
  <c r="L482" i="9"/>
  <c r="L483" i="9"/>
  <c r="Q483" i="9" s="1"/>
  <c r="L484" i="9"/>
  <c r="Q484" i="9" s="1"/>
  <c r="L485" i="9"/>
  <c r="L486" i="9"/>
  <c r="Q486" i="9" s="1"/>
  <c r="L487" i="9"/>
  <c r="Q487" i="9" s="1"/>
  <c r="L488" i="9"/>
  <c r="Q488" i="9" s="1"/>
  <c r="L489" i="9"/>
  <c r="L490" i="9"/>
  <c r="Q490" i="9" s="1"/>
  <c r="L491" i="9"/>
  <c r="Q491" i="9" s="1"/>
  <c r="L492" i="9"/>
  <c r="Q492" i="9" s="1"/>
  <c r="L493" i="9"/>
  <c r="L494" i="9"/>
  <c r="Q494" i="9" s="1"/>
  <c r="L495" i="9"/>
  <c r="Q495" i="9" s="1"/>
  <c r="L496" i="9"/>
  <c r="L497" i="9"/>
  <c r="L498" i="9"/>
  <c r="Q498" i="9" s="1"/>
  <c r="L499" i="9"/>
  <c r="Q499" i="9" s="1"/>
  <c r="L500" i="9"/>
  <c r="Q500" i="9" s="1"/>
  <c r="L501" i="9"/>
  <c r="L502" i="9"/>
  <c r="Q502" i="9" s="1"/>
  <c r="L3" i="9"/>
  <c r="Q80" i="9"/>
  <c r="Q100" i="9"/>
  <c r="Q116" i="9"/>
  <c r="Q164" i="9"/>
  <c r="Q34" i="9"/>
  <c r="Q58" i="9"/>
  <c r="Q62" i="9"/>
  <c r="Q82" i="9"/>
  <c r="Q86" i="9"/>
  <c r="Q90" i="9"/>
  <c r="Q94" i="9"/>
  <c r="Q102" i="9"/>
  <c r="Q122" i="9"/>
  <c r="Q126" i="9"/>
  <c r="Q134" i="9"/>
  <c r="Q138" i="9"/>
  <c r="Q150" i="9"/>
  <c r="Q53" i="9"/>
  <c r="Q109" i="9"/>
  <c r="Q117" i="9"/>
  <c r="Q125" i="9"/>
  <c r="Q141" i="9"/>
  <c r="Q149" i="9"/>
  <c r="Q157" i="9"/>
  <c r="Q173" i="9"/>
  <c r="Q184" i="9"/>
  <c r="Q200" i="9"/>
  <c r="Q216" i="9"/>
  <c r="Q242" i="9"/>
  <c r="Q258" i="9"/>
  <c r="Q261" i="9"/>
  <c r="Q265" i="9"/>
  <c r="Q266" i="9"/>
  <c r="Q269" i="9"/>
  <c r="Q273" i="9"/>
  <c r="Q277" i="9"/>
  <c r="Q281" i="9"/>
  <c r="Q284" i="9"/>
  <c r="Q285" i="9"/>
  <c r="Q286" i="9"/>
  <c r="Q289" i="9"/>
  <c r="Q293" i="9"/>
  <c r="Q294" i="9"/>
  <c r="Q297" i="9"/>
  <c r="Q301" i="9"/>
  <c r="Q305" i="9"/>
  <c r="Q309" i="9"/>
  <c r="Q313" i="9"/>
  <c r="Q316" i="9"/>
  <c r="Q317" i="9"/>
  <c r="Q321" i="9"/>
  <c r="Q322" i="9"/>
  <c r="Q325" i="9"/>
  <c r="Q329" i="9"/>
  <c r="Q330" i="9"/>
  <c r="Q333" i="9"/>
  <c r="Q337" i="9"/>
  <c r="Q341" i="9"/>
  <c r="Q345" i="9"/>
  <c r="Q348" i="9"/>
  <c r="Q349" i="9"/>
  <c r="Q353" i="9"/>
  <c r="Q357" i="9"/>
  <c r="Q358" i="9"/>
  <c r="Q361" i="9"/>
  <c r="Q365" i="9"/>
  <c r="Q369" i="9"/>
  <c r="Q373" i="9"/>
  <c r="Q376" i="9"/>
  <c r="Q377" i="9"/>
  <c r="Q381" i="9"/>
  <c r="Q385" i="9"/>
  <c r="Q388" i="9"/>
  <c r="Q389" i="9"/>
  <c r="Q393" i="9"/>
  <c r="Q397" i="9"/>
  <c r="Q400" i="9"/>
  <c r="Q401" i="9"/>
  <c r="Q405" i="9"/>
  <c r="Q409" i="9"/>
  <c r="Q412" i="9"/>
  <c r="Q413" i="9"/>
  <c r="Q417" i="9"/>
  <c r="Q421" i="9"/>
  <c r="Q422" i="9"/>
  <c r="Q425" i="9"/>
  <c r="Q429" i="9"/>
  <c r="Q433" i="9"/>
  <c r="Q437" i="9"/>
  <c r="Q441" i="9"/>
  <c r="Q445" i="9"/>
  <c r="Q449" i="9"/>
  <c r="Q453" i="9"/>
  <c r="Q457" i="9"/>
  <c r="Q461" i="9"/>
  <c r="Q464" i="9"/>
  <c r="Q465" i="9"/>
  <c r="Q469" i="9"/>
  <c r="Q473" i="9"/>
  <c r="Q476" i="9"/>
  <c r="Q477" i="9"/>
  <c r="Q481" i="9"/>
  <c r="Q482" i="9"/>
  <c r="Q485" i="9"/>
  <c r="Q489" i="9"/>
  <c r="Q493" i="9"/>
  <c r="Q496" i="9"/>
  <c r="Q497" i="9"/>
  <c r="Q501" i="9"/>
  <c r="K303" i="9"/>
  <c r="O303" i="9"/>
  <c r="P303" i="9"/>
  <c r="K304" i="9"/>
  <c r="O304" i="9"/>
  <c r="P304" i="9"/>
  <c r="K305" i="9"/>
  <c r="O305" i="9"/>
  <c r="P305" i="9"/>
  <c r="K306" i="9"/>
  <c r="O306" i="9"/>
  <c r="P306" i="9"/>
  <c r="K307" i="9"/>
  <c r="O307" i="9"/>
  <c r="P307" i="9"/>
  <c r="K308" i="9"/>
  <c r="O308" i="9"/>
  <c r="P308" i="9"/>
  <c r="K309" i="9"/>
  <c r="O309" i="9"/>
  <c r="P309" i="9"/>
  <c r="K310" i="9"/>
  <c r="O310" i="9"/>
  <c r="P310" i="9"/>
  <c r="K311" i="9"/>
  <c r="O311" i="9"/>
  <c r="P311" i="9"/>
  <c r="K312" i="9"/>
  <c r="O312" i="9"/>
  <c r="P312" i="9"/>
  <c r="K313" i="9"/>
  <c r="O313" i="9"/>
  <c r="P313" i="9"/>
  <c r="K314" i="9"/>
  <c r="O314" i="9"/>
  <c r="P314" i="9"/>
  <c r="K315" i="9"/>
  <c r="O315" i="9"/>
  <c r="P315" i="9"/>
  <c r="K316" i="9"/>
  <c r="O316" i="9"/>
  <c r="P316" i="9"/>
  <c r="K317" i="9"/>
  <c r="O317" i="9"/>
  <c r="P317" i="9"/>
  <c r="K318" i="9"/>
  <c r="O318" i="9"/>
  <c r="P318" i="9"/>
  <c r="K319" i="9"/>
  <c r="O319" i="9"/>
  <c r="P319" i="9"/>
  <c r="K320" i="9"/>
  <c r="O320" i="9"/>
  <c r="P320" i="9"/>
  <c r="K321" i="9"/>
  <c r="O321" i="9"/>
  <c r="P321" i="9"/>
  <c r="K322" i="9"/>
  <c r="O322" i="9"/>
  <c r="P322" i="9"/>
  <c r="K323" i="9"/>
  <c r="O323" i="9"/>
  <c r="P323" i="9"/>
  <c r="K324" i="9"/>
  <c r="O324" i="9"/>
  <c r="P324" i="9"/>
  <c r="K325" i="9"/>
  <c r="O325" i="9"/>
  <c r="P325" i="9"/>
  <c r="K326" i="9"/>
  <c r="O326" i="9"/>
  <c r="P326" i="9"/>
  <c r="K327" i="9"/>
  <c r="O327" i="9"/>
  <c r="P327" i="9"/>
  <c r="K328" i="9"/>
  <c r="O328" i="9"/>
  <c r="P328" i="9"/>
  <c r="K329" i="9"/>
  <c r="O329" i="9"/>
  <c r="P329" i="9"/>
  <c r="K330" i="9"/>
  <c r="O330" i="9"/>
  <c r="P330" i="9"/>
  <c r="K331" i="9"/>
  <c r="O331" i="9"/>
  <c r="P331" i="9"/>
  <c r="K332" i="9"/>
  <c r="O332" i="9"/>
  <c r="P332" i="9"/>
  <c r="K333" i="9"/>
  <c r="O333" i="9"/>
  <c r="P333" i="9"/>
  <c r="K334" i="9"/>
  <c r="O334" i="9"/>
  <c r="P334" i="9"/>
  <c r="K335" i="9"/>
  <c r="O335" i="9"/>
  <c r="P335" i="9"/>
  <c r="K336" i="9"/>
  <c r="O336" i="9"/>
  <c r="P336" i="9"/>
  <c r="K337" i="9"/>
  <c r="O337" i="9"/>
  <c r="P337" i="9"/>
  <c r="K338" i="9"/>
  <c r="O338" i="9"/>
  <c r="P338" i="9"/>
  <c r="K339" i="9"/>
  <c r="O339" i="9"/>
  <c r="P339" i="9"/>
  <c r="K340" i="9"/>
  <c r="O340" i="9"/>
  <c r="P340" i="9"/>
  <c r="K341" i="9"/>
  <c r="O341" i="9"/>
  <c r="P341" i="9"/>
  <c r="K342" i="9"/>
  <c r="O342" i="9"/>
  <c r="P342" i="9"/>
  <c r="K343" i="9"/>
  <c r="O343" i="9"/>
  <c r="P343" i="9"/>
  <c r="K344" i="9"/>
  <c r="O344" i="9"/>
  <c r="P344" i="9"/>
  <c r="K345" i="9"/>
  <c r="O345" i="9"/>
  <c r="P345" i="9"/>
  <c r="K346" i="9"/>
  <c r="O346" i="9"/>
  <c r="P346" i="9"/>
  <c r="K347" i="9"/>
  <c r="O347" i="9"/>
  <c r="P347" i="9"/>
  <c r="K348" i="9"/>
  <c r="O348" i="9"/>
  <c r="P348" i="9"/>
  <c r="K349" i="9"/>
  <c r="O349" i="9"/>
  <c r="P349" i="9"/>
  <c r="K350" i="9"/>
  <c r="O350" i="9"/>
  <c r="P350" i="9"/>
  <c r="K351" i="9"/>
  <c r="O351" i="9"/>
  <c r="P351" i="9"/>
  <c r="K352" i="9"/>
  <c r="O352" i="9"/>
  <c r="P352" i="9"/>
  <c r="K353" i="9"/>
  <c r="O353" i="9"/>
  <c r="P353" i="9"/>
  <c r="K354" i="9"/>
  <c r="O354" i="9"/>
  <c r="P354" i="9"/>
  <c r="K355" i="9"/>
  <c r="O355" i="9"/>
  <c r="P355" i="9"/>
  <c r="K356" i="9"/>
  <c r="O356" i="9"/>
  <c r="P356" i="9"/>
  <c r="K357" i="9"/>
  <c r="O357" i="9"/>
  <c r="P357" i="9"/>
  <c r="K358" i="9"/>
  <c r="O358" i="9"/>
  <c r="P358" i="9"/>
  <c r="K359" i="9"/>
  <c r="O359" i="9"/>
  <c r="P359" i="9"/>
  <c r="K360" i="9"/>
  <c r="O360" i="9"/>
  <c r="P360" i="9"/>
  <c r="K361" i="9"/>
  <c r="O361" i="9"/>
  <c r="P361" i="9"/>
  <c r="K362" i="9"/>
  <c r="O362" i="9"/>
  <c r="P362" i="9"/>
  <c r="K363" i="9"/>
  <c r="O363" i="9"/>
  <c r="P363" i="9"/>
  <c r="K364" i="9"/>
  <c r="O364" i="9"/>
  <c r="P364" i="9"/>
  <c r="K365" i="9"/>
  <c r="O365" i="9"/>
  <c r="P365" i="9"/>
  <c r="K366" i="9"/>
  <c r="O366" i="9"/>
  <c r="P366" i="9"/>
  <c r="K367" i="9"/>
  <c r="O367" i="9"/>
  <c r="P367" i="9"/>
  <c r="K368" i="9"/>
  <c r="O368" i="9"/>
  <c r="P368" i="9"/>
  <c r="K369" i="9"/>
  <c r="O369" i="9"/>
  <c r="P369" i="9"/>
  <c r="K370" i="9"/>
  <c r="O370" i="9"/>
  <c r="P370" i="9"/>
  <c r="K371" i="9"/>
  <c r="O371" i="9"/>
  <c r="P371" i="9"/>
  <c r="K372" i="9"/>
  <c r="O372" i="9"/>
  <c r="P372" i="9"/>
  <c r="K373" i="9"/>
  <c r="O373" i="9"/>
  <c r="P373" i="9"/>
  <c r="K374" i="9"/>
  <c r="O374" i="9"/>
  <c r="P374" i="9"/>
  <c r="K375" i="9"/>
  <c r="O375" i="9"/>
  <c r="P375" i="9"/>
  <c r="K376" i="9"/>
  <c r="O376" i="9"/>
  <c r="P376" i="9"/>
  <c r="K377" i="9"/>
  <c r="O377" i="9"/>
  <c r="P377" i="9"/>
  <c r="K378" i="9"/>
  <c r="O378" i="9"/>
  <c r="P378" i="9"/>
  <c r="K379" i="9"/>
  <c r="O379" i="9"/>
  <c r="P379" i="9"/>
  <c r="K380" i="9"/>
  <c r="O380" i="9"/>
  <c r="P380" i="9"/>
  <c r="K381" i="9"/>
  <c r="O381" i="9"/>
  <c r="P381" i="9"/>
  <c r="K382" i="9"/>
  <c r="O382" i="9"/>
  <c r="P382" i="9"/>
  <c r="K383" i="9"/>
  <c r="O383" i="9"/>
  <c r="P383" i="9"/>
  <c r="K384" i="9"/>
  <c r="O384" i="9"/>
  <c r="P384" i="9"/>
  <c r="K385" i="9"/>
  <c r="O385" i="9"/>
  <c r="P385" i="9"/>
  <c r="K386" i="9"/>
  <c r="O386" i="9"/>
  <c r="P386" i="9"/>
  <c r="K387" i="9"/>
  <c r="O387" i="9"/>
  <c r="P387" i="9"/>
  <c r="K388" i="9"/>
  <c r="O388" i="9"/>
  <c r="P388" i="9"/>
  <c r="K389" i="9"/>
  <c r="O389" i="9"/>
  <c r="P389" i="9"/>
  <c r="K390" i="9"/>
  <c r="O390" i="9"/>
  <c r="P390" i="9"/>
  <c r="K391" i="9"/>
  <c r="O391" i="9"/>
  <c r="P391" i="9"/>
  <c r="K392" i="9"/>
  <c r="O392" i="9"/>
  <c r="P392" i="9"/>
  <c r="K393" i="9"/>
  <c r="O393" i="9"/>
  <c r="P393" i="9"/>
  <c r="K394" i="9"/>
  <c r="O394" i="9"/>
  <c r="P394" i="9"/>
  <c r="K395" i="9"/>
  <c r="O395" i="9"/>
  <c r="P395" i="9"/>
  <c r="K396" i="9"/>
  <c r="O396" i="9"/>
  <c r="P396" i="9"/>
  <c r="K397" i="9"/>
  <c r="O397" i="9"/>
  <c r="P397" i="9"/>
  <c r="K398" i="9"/>
  <c r="O398" i="9"/>
  <c r="P398" i="9"/>
  <c r="K399" i="9"/>
  <c r="O399" i="9"/>
  <c r="P399" i="9"/>
  <c r="K400" i="9"/>
  <c r="O400" i="9"/>
  <c r="P400" i="9"/>
  <c r="K401" i="9"/>
  <c r="O401" i="9"/>
  <c r="P401" i="9"/>
  <c r="K402" i="9"/>
  <c r="O402" i="9"/>
  <c r="P402" i="9"/>
  <c r="K403" i="9"/>
  <c r="O403" i="9"/>
  <c r="P403" i="9"/>
  <c r="K404" i="9"/>
  <c r="O404" i="9"/>
  <c r="P404" i="9"/>
  <c r="K405" i="9"/>
  <c r="O405" i="9"/>
  <c r="P405" i="9"/>
  <c r="K406" i="9"/>
  <c r="O406" i="9"/>
  <c r="P406" i="9"/>
  <c r="K407" i="9"/>
  <c r="O407" i="9"/>
  <c r="P407" i="9"/>
  <c r="K408" i="9"/>
  <c r="O408" i="9"/>
  <c r="P408" i="9"/>
  <c r="K409" i="9"/>
  <c r="O409" i="9"/>
  <c r="P409" i="9"/>
  <c r="K410" i="9"/>
  <c r="O410" i="9"/>
  <c r="P410" i="9"/>
  <c r="K411" i="9"/>
  <c r="O411" i="9"/>
  <c r="P411" i="9"/>
  <c r="K412" i="9"/>
  <c r="O412" i="9"/>
  <c r="P412" i="9"/>
  <c r="K413" i="9"/>
  <c r="O413" i="9"/>
  <c r="P413" i="9"/>
  <c r="K414" i="9"/>
  <c r="O414" i="9"/>
  <c r="P414" i="9"/>
  <c r="K415" i="9"/>
  <c r="O415" i="9"/>
  <c r="P415" i="9"/>
  <c r="K416" i="9"/>
  <c r="O416" i="9"/>
  <c r="P416" i="9"/>
  <c r="K417" i="9"/>
  <c r="O417" i="9"/>
  <c r="P417" i="9"/>
  <c r="K418" i="9"/>
  <c r="O418" i="9"/>
  <c r="P418" i="9"/>
  <c r="K419" i="9"/>
  <c r="O419" i="9"/>
  <c r="P419" i="9"/>
  <c r="K420" i="9"/>
  <c r="O420" i="9"/>
  <c r="P420" i="9"/>
  <c r="K421" i="9"/>
  <c r="O421" i="9"/>
  <c r="P421" i="9"/>
  <c r="K422" i="9"/>
  <c r="O422" i="9"/>
  <c r="P422" i="9"/>
  <c r="K423" i="9"/>
  <c r="O423" i="9"/>
  <c r="P423" i="9"/>
  <c r="K424" i="9"/>
  <c r="O424" i="9"/>
  <c r="P424" i="9"/>
  <c r="K425" i="9"/>
  <c r="O425" i="9"/>
  <c r="P425" i="9"/>
  <c r="K426" i="9"/>
  <c r="O426" i="9"/>
  <c r="P426" i="9"/>
  <c r="K427" i="9"/>
  <c r="O427" i="9"/>
  <c r="P427" i="9"/>
  <c r="K428" i="9"/>
  <c r="O428" i="9"/>
  <c r="P428" i="9"/>
  <c r="K429" i="9"/>
  <c r="O429" i="9"/>
  <c r="P429" i="9"/>
  <c r="K430" i="9"/>
  <c r="O430" i="9"/>
  <c r="P430" i="9"/>
  <c r="K431" i="9"/>
  <c r="O431" i="9"/>
  <c r="P431" i="9"/>
  <c r="K432" i="9"/>
  <c r="O432" i="9"/>
  <c r="P432" i="9"/>
  <c r="K433" i="9"/>
  <c r="O433" i="9"/>
  <c r="P433" i="9"/>
  <c r="K434" i="9"/>
  <c r="O434" i="9"/>
  <c r="P434" i="9"/>
  <c r="K435" i="9"/>
  <c r="O435" i="9"/>
  <c r="P435" i="9"/>
  <c r="K436" i="9"/>
  <c r="O436" i="9"/>
  <c r="P436" i="9"/>
  <c r="K437" i="9"/>
  <c r="O437" i="9"/>
  <c r="P437" i="9"/>
  <c r="K438" i="9"/>
  <c r="O438" i="9"/>
  <c r="P438" i="9"/>
  <c r="K439" i="9"/>
  <c r="O439" i="9"/>
  <c r="P439" i="9"/>
  <c r="K440" i="9"/>
  <c r="O440" i="9"/>
  <c r="P440" i="9"/>
  <c r="K441" i="9"/>
  <c r="O441" i="9"/>
  <c r="P441" i="9"/>
  <c r="K442" i="9"/>
  <c r="O442" i="9"/>
  <c r="P442" i="9"/>
  <c r="K443" i="9"/>
  <c r="O443" i="9"/>
  <c r="P443" i="9"/>
  <c r="K444" i="9"/>
  <c r="O444" i="9"/>
  <c r="P444" i="9"/>
  <c r="K445" i="9"/>
  <c r="O445" i="9"/>
  <c r="P445" i="9"/>
  <c r="K446" i="9"/>
  <c r="O446" i="9"/>
  <c r="P446" i="9"/>
  <c r="K447" i="9"/>
  <c r="O447" i="9"/>
  <c r="P447" i="9"/>
  <c r="K448" i="9"/>
  <c r="O448" i="9"/>
  <c r="P448" i="9"/>
  <c r="K449" i="9"/>
  <c r="O449" i="9"/>
  <c r="P449" i="9"/>
  <c r="K450" i="9"/>
  <c r="O450" i="9"/>
  <c r="P450" i="9"/>
  <c r="K451" i="9"/>
  <c r="O451" i="9"/>
  <c r="P451" i="9"/>
  <c r="K452" i="9"/>
  <c r="O452" i="9"/>
  <c r="P452" i="9"/>
  <c r="K453" i="9"/>
  <c r="O453" i="9"/>
  <c r="P453" i="9"/>
  <c r="K454" i="9"/>
  <c r="O454" i="9"/>
  <c r="P454" i="9"/>
  <c r="K455" i="9"/>
  <c r="O455" i="9"/>
  <c r="P455" i="9"/>
  <c r="K456" i="9"/>
  <c r="O456" i="9"/>
  <c r="P456" i="9"/>
  <c r="K457" i="9"/>
  <c r="O457" i="9"/>
  <c r="P457" i="9"/>
  <c r="K458" i="9"/>
  <c r="O458" i="9"/>
  <c r="P458" i="9"/>
  <c r="K459" i="9"/>
  <c r="O459" i="9"/>
  <c r="P459" i="9"/>
  <c r="K460" i="9"/>
  <c r="O460" i="9"/>
  <c r="P460" i="9"/>
  <c r="K461" i="9"/>
  <c r="O461" i="9"/>
  <c r="P461" i="9"/>
  <c r="K462" i="9"/>
  <c r="O462" i="9"/>
  <c r="P462" i="9"/>
  <c r="K463" i="9"/>
  <c r="O463" i="9"/>
  <c r="P463" i="9"/>
  <c r="K464" i="9"/>
  <c r="O464" i="9"/>
  <c r="P464" i="9"/>
  <c r="K465" i="9"/>
  <c r="O465" i="9"/>
  <c r="P465" i="9"/>
  <c r="K466" i="9"/>
  <c r="O466" i="9"/>
  <c r="P466" i="9"/>
  <c r="K467" i="9"/>
  <c r="O467" i="9"/>
  <c r="P467" i="9"/>
  <c r="K468" i="9"/>
  <c r="O468" i="9"/>
  <c r="P468" i="9"/>
  <c r="K469" i="9"/>
  <c r="O469" i="9"/>
  <c r="P469" i="9"/>
  <c r="K470" i="9"/>
  <c r="O470" i="9"/>
  <c r="P470" i="9"/>
  <c r="K471" i="9"/>
  <c r="O471" i="9"/>
  <c r="P471" i="9"/>
  <c r="K472" i="9"/>
  <c r="O472" i="9"/>
  <c r="P472" i="9"/>
  <c r="K473" i="9"/>
  <c r="O473" i="9"/>
  <c r="P473" i="9"/>
  <c r="K474" i="9"/>
  <c r="O474" i="9"/>
  <c r="P474" i="9"/>
  <c r="K475" i="9"/>
  <c r="O475" i="9"/>
  <c r="P475" i="9"/>
  <c r="K476" i="9"/>
  <c r="O476" i="9"/>
  <c r="P476" i="9"/>
  <c r="K477" i="9"/>
  <c r="O477" i="9"/>
  <c r="P477" i="9"/>
  <c r="K478" i="9"/>
  <c r="O478" i="9"/>
  <c r="P478" i="9"/>
  <c r="K479" i="9"/>
  <c r="O479" i="9"/>
  <c r="P479" i="9"/>
  <c r="K480" i="9"/>
  <c r="O480" i="9"/>
  <c r="P480" i="9"/>
  <c r="K481" i="9"/>
  <c r="O481" i="9"/>
  <c r="P481" i="9"/>
  <c r="K482" i="9"/>
  <c r="O482" i="9"/>
  <c r="P482" i="9"/>
  <c r="K483" i="9"/>
  <c r="O483" i="9"/>
  <c r="P483" i="9"/>
  <c r="K484" i="9"/>
  <c r="O484" i="9"/>
  <c r="P484" i="9"/>
  <c r="K485" i="9"/>
  <c r="O485" i="9"/>
  <c r="P485" i="9"/>
  <c r="K486" i="9"/>
  <c r="O486" i="9"/>
  <c r="P486" i="9"/>
  <c r="K487" i="9"/>
  <c r="O487" i="9"/>
  <c r="P487" i="9"/>
  <c r="K488" i="9"/>
  <c r="O488" i="9"/>
  <c r="P488" i="9"/>
  <c r="K489" i="9"/>
  <c r="O489" i="9"/>
  <c r="P489" i="9"/>
  <c r="K490" i="9"/>
  <c r="O490" i="9"/>
  <c r="P490" i="9"/>
  <c r="K491" i="9"/>
  <c r="O491" i="9"/>
  <c r="P491" i="9"/>
  <c r="K492" i="9"/>
  <c r="O492" i="9"/>
  <c r="P492" i="9"/>
  <c r="K493" i="9"/>
  <c r="O493" i="9"/>
  <c r="P493" i="9"/>
  <c r="K494" i="9"/>
  <c r="O494" i="9"/>
  <c r="P494" i="9"/>
  <c r="K495" i="9"/>
  <c r="O495" i="9"/>
  <c r="P495" i="9"/>
  <c r="K496" i="9"/>
  <c r="O496" i="9"/>
  <c r="P496" i="9"/>
  <c r="K497" i="9"/>
  <c r="O497" i="9"/>
  <c r="P497" i="9"/>
  <c r="K498" i="9"/>
  <c r="O498" i="9"/>
  <c r="P498" i="9"/>
  <c r="K499" i="9"/>
  <c r="O499" i="9"/>
  <c r="P499" i="9"/>
  <c r="K500" i="9"/>
  <c r="O500" i="9"/>
  <c r="P500" i="9"/>
  <c r="K501" i="9"/>
  <c r="O501" i="9"/>
  <c r="P501" i="9"/>
  <c r="K502" i="9"/>
  <c r="O502" i="9"/>
  <c r="P502" i="9"/>
  <c r="J303" i="10"/>
  <c r="N303" i="10"/>
  <c r="O303" i="10"/>
  <c r="Q303" i="10"/>
  <c r="J304" i="10"/>
  <c r="N304" i="10"/>
  <c r="O304" i="10"/>
  <c r="Q304" i="10"/>
  <c r="J305" i="10"/>
  <c r="N305" i="10"/>
  <c r="O305" i="10"/>
  <c r="Q305" i="10"/>
  <c r="J306" i="10"/>
  <c r="N306" i="10"/>
  <c r="O306" i="10"/>
  <c r="Q306" i="10"/>
  <c r="J307" i="10"/>
  <c r="N307" i="10"/>
  <c r="O307" i="10"/>
  <c r="Q307" i="10"/>
  <c r="J308" i="10"/>
  <c r="N308" i="10"/>
  <c r="O308" i="10"/>
  <c r="Q308" i="10"/>
  <c r="J309" i="10"/>
  <c r="N309" i="10"/>
  <c r="O309" i="10"/>
  <c r="Q309" i="10"/>
  <c r="J310" i="10"/>
  <c r="N310" i="10"/>
  <c r="O310" i="10"/>
  <c r="Q310" i="10"/>
  <c r="J311" i="10"/>
  <c r="N311" i="10"/>
  <c r="O311" i="10"/>
  <c r="Q311" i="10"/>
  <c r="J312" i="10"/>
  <c r="N312" i="10"/>
  <c r="O312" i="10"/>
  <c r="Q312" i="10"/>
  <c r="J313" i="10"/>
  <c r="N313" i="10"/>
  <c r="O313" i="10"/>
  <c r="Q313" i="10"/>
  <c r="J314" i="10"/>
  <c r="N314" i="10"/>
  <c r="O314" i="10"/>
  <c r="Q314" i="10"/>
  <c r="J315" i="10"/>
  <c r="N315" i="10"/>
  <c r="O315" i="10"/>
  <c r="Q315" i="10"/>
  <c r="J316" i="10"/>
  <c r="N316" i="10"/>
  <c r="O316" i="10"/>
  <c r="Q316" i="10"/>
  <c r="J317" i="10"/>
  <c r="N317" i="10"/>
  <c r="O317" i="10"/>
  <c r="Q317" i="10"/>
  <c r="J318" i="10"/>
  <c r="N318" i="10"/>
  <c r="O318" i="10"/>
  <c r="Q318" i="10"/>
  <c r="J319" i="10"/>
  <c r="N319" i="10"/>
  <c r="O319" i="10"/>
  <c r="Q319" i="10"/>
  <c r="J320" i="10"/>
  <c r="N320" i="10"/>
  <c r="O320" i="10"/>
  <c r="Q320" i="10"/>
  <c r="J321" i="10"/>
  <c r="N321" i="10"/>
  <c r="O321" i="10"/>
  <c r="Q321" i="10"/>
  <c r="J322" i="10"/>
  <c r="N322" i="10"/>
  <c r="O322" i="10"/>
  <c r="Q322" i="10"/>
  <c r="J323" i="10"/>
  <c r="N323" i="10"/>
  <c r="O323" i="10"/>
  <c r="Q323" i="10"/>
  <c r="J324" i="10"/>
  <c r="N324" i="10"/>
  <c r="O324" i="10"/>
  <c r="Q324" i="10"/>
  <c r="J325" i="10"/>
  <c r="N325" i="10"/>
  <c r="O325" i="10"/>
  <c r="Q325" i="10"/>
  <c r="J326" i="10"/>
  <c r="N326" i="10"/>
  <c r="O326" i="10"/>
  <c r="Q326" i="10"/>
  <c r="J327" i="10"/>
  <c r="N327" i="10"/>
  <c r="O327" i="10"/>
  <c r="Q327" i="10"/>
  <c r="J328" i="10"/>
  <c r="N328" i="10"/>
  <c r="O328" i="10"/>
  <c r="Q328" i="10"/>
  <c r="J329" i="10"/>
  <c r="N329" i="10"/>
  <c r="O329" i="10"/>
  <c r="Q329" i="10"/>
  <c r="J330" i="10"/>
  <c r="N330" i="10"/>
  <c r="O330" i="10"/>
  <c r="Q330" i="10"/>
  <c r="J331" i="10"/>
  <c r="N331" i="10"/>
  <c r="O331" i="10"/>
  <c r="Q331" i="10"/>
  <c r="J332" i="10"/>
  <c r="N332" i="10"/>
  <c r="O332" i="10"/>
  <c r="Q332" i="10"/>
  <c r="J333" i="10"/>
  <c r="N333" i="10"/>
  <c r="O333" i="10"/>
  <c r="Q333" i="10"/>
  <c r="J334" i="10"/>
  <c r="N334" i="10"/>
  <c r="O334" i="10"/>
  <c r="Q334" i="10"/>
  <c r="J335" i="10"/>
  <c r="N335" i="10"/>
  <c r="O335" i="10"/>
  <c r="Q335" i="10"/>
  <c r="J336" i="10"/>
  <c r="N336" i="10"/>
  <c r="O336" i="10"/>
  <c r="Q336" i="10"/>
  <c r="J337" i="10"/>
  <c r="N337" i="10"/>
  <c r="O337" i="10"/>
  <c r="Q337" i="10"/>
  <c r="J338" i="10"/>
  <c r="N338" i="10"/>
  <c r="O338" i="10"/>
  <c r="Q338" i="10"/>
  <c r="J339" i="10"/>
  <c r="N339" i="10"/>
  <c r="O339" i="10"/>
  <c r="Q339" i="10"/>
  <c r="J340" i="10"/>
  <c r="N340" i="10"/>
  <c r="O340" i="10"/>
  <c r="Q340" i="10"/>
  <c r="J341" i="10"/>
  <c r="N341" i="10"/>
  <c r="O341" i="10"/>
  <c r="Q341" i="10"/>
  <c r="J342" i="10"/>
  <c r="N342" i="10"/>
  <c r="O342" i="10"/>
  <c r="Q342" i="10"/>
  <c r="J343" i="10"/>
  <c r="N343" i="10"/>
  <c r="O343" i="10"/>
  <c r="Q343" i="10"/>
  <c r="J344" i="10"/>
  <c r="N344" i="10"/>
  <c r="O344" i="10"/>
  <c r="Q344" i="10"/>
  <c r="J345" i="10"/>
  <c r="N345" i="10"/>
  <c r="O345" i="10"/>
  <c r="Q345" i="10"/>
  <c r="J346" i="10"/>
  <c r="N346" i="10"/>
  <c r="O346" i="10"/>
  <c r="Q346" i="10"/>
  <c r="J347" i="10"/>
  <c r="N347" i="10"/>
  <c r="O347" i="10"/>
  <c r="Q347" i="10"/>
  <c r="J348" i="10"/>
  <c r="N348" i="10"/>
  <c r="O348" i="10"/>
  <c r="Q348" i="10"/>
  <c r="J349" i="10"/>
  <c r="N349" i="10"/>
  <c r="O349" i="10"/>
  <c r="Q349" i="10"/>
  <c r="J350" i="10"/>
  <c r="N350" i="10"/>
  <c r="O350" i="10"/>
  <c r="Q350" i="10"/>
  <c r="J351" i="10"/>
  <c r="N351" i="10"/>
  <c r="O351" i="10"/>
  <c r="Q351" i="10"/>
  <c r="J352" i="10"/>
  <c r="N352" i="10"/>
  <c r="O352" i="10"/>
  <c r="Q352" i="10"/>
  <c r="J353" i="10"/>
  <c r="N353" i="10"/>
  <c r="O353" i="10"/>
  <c r="Q353" i="10"/>
  <c r="J354" i="10"/>
  <c r="N354" i="10"/>
  <c r="O354" i="10"/>
  <c r="Q354" i="10"/>
  <c r="J355" i="10"/>
  <c r="N355" i="10"/>
  <c r="O355" i="10"/>
  <c r="Q355" i="10"/>
  <c r="J356" i="10"/>
  <c r="N356" i="10"/>
  <c r="O356" i="10"/>
  <c r="Q356" i="10"/>
  <c r="J357" i="10"/>
  <c r="N357" i="10"/>
  <c r="O357" i="10"/>
  <c r="Q357" i="10"/>
  <c r="J358" i="10"/>
  <c r="N358" i="10"/>
  <c r="O358" i="10"/>
  <c r="Q358" i="10"/>
  <c r="J359" i="10"/>
  <c r="N359" i="10"/>
  <c r="O359" i="10"/>
  <c r="Q359" i="10"/>
  <c r="J360" i="10"/>
  <c r="N360" i="10"/>
  <c r="O360" i="10"/>
  <c r="Q360" i="10"/>
  <c r="J361" i="10"/>
  <c r="N361" i="10"/>
  <c r="O361" i="10"/>
  <c r="Q361" i="10"/>
  <c r="J362" i="10"/>
  <c r="N362" i="10"/>
  <c r="O362" i="10"/>
  <c r="Q362" i="10"/>
  <c r="J363" i="10"/>
  <c r="N363" i="10"/>
  <c r="O363" i="10"/>
  <c r="Q363" i="10"/>
  <c r="J364" i="10"/>
  <c r="N364" i="10"/>
  <c r="O364" i="10"/>
  <c r="Q364" i="10"/>
  <c r="J365" i="10"/>
  <c r="N365" i="10"/>
  <c r="O365" i="10"/>
  <c r="Q365" i="10"/>
  <c r="J366" i="10"/>
  <c r="N366" i="10"/>
  <c r="O366" i="10"/>
  <c r="Q366" i="10"/>
  <c r="J367" i="10"/>
  <c r="N367" i="10"/>
  <c r="O367" i="10"/>
  <c r="Q367" i="10"/>
  <c r="J368" i="10"/>
  <c r="N368" i="10"/>
  <c r="O368" i="10"/>
  <c r="Q368" i="10"/>
  <c r="J369" i="10"/>
  <c r="N369" i="10"/>
  <c r="O369" i="10"/>
  <c r="Q369" i="10"/>
  <c r="J370" i="10"/>
  <c r="N370" i="10"/>
  <c r="O370" i="10"/>
  <c r="Q370" i="10"/>
  <c r="J371" i="10"/>
  <c r="N371" i="10"/>
  <c r="O371" i="10"/>
  <c r="Q371" i="10"/>
  <c r="J372" i="10"/>
  <c r="N372" i="10"/>
  <c r="O372" i="10"/>
  <c r="Q372" i="10"/>
  <c r="J373" i="10"/>
  <c r="N373" i="10"/>
  <c r="O373" i="10"/>
  <c r="Q373" i="10"/>
  <c r="J374" i="10"/>
  <c r="N374" i="10"/>
  <c r="O374" i="10"/>
  <c r="Q374" i="10"/>
  <c r="J375" i="10"/>
  <c r="N375" i="10"/>
  <c r="O375" i="10"/>
  <c r="Q375" i="10"/>
  <c r="J376" i="10"/>
  <c r="N376" i="10"/>
  <c r="O376" i="10"/>
  <c r="Q376" i="10"/>
  <c r="J377" i="10"/>
  <c r="N377" i="10"/>
  <c r="O377" i="10"/>
  <c r="Q377" i="10"/>
  <c r="J378" i="10"/>
  <c r="N378" i="10"/>
  <c r="O378" i="10"/>
  <c r="Q378" i="10"/>
  <c r="J379" i="10"/>
  <c r="N379" i="10"/>
  <c r="O379" i="10"/>
  <c r="Q379" i="10"/>
  <c r="J380" i="10"/>
  <c r="N380" i="10"/>
  <c r="O380" i="10"/>
  <c r="Q380" i="10"/>
  <c r="J381" i="10"/>
  <c r="N381" i="10"/>
  <c r="O381" i="10"/>
  <c r="Q381" i="10"/>
  <c r="J382" i="10"/>
  <c r="N382" i="10"/>
  <c r="O382" i="10"/>
  <c r="Q382" i="10"/>
  <c r="J383" i="10"/>
  <c r="N383" i="10"/>
  <c r="O383" i="10"/>
  <c r="Q383" i="10"/>
  <c r="J384" i="10"/>
  <c r="N384" i="10"/>
  <c r="O384" i="10"/>
  <c r="Q384" i="10"/>
  <c r="J385" i="10"/>
  <c r="N385" i="10"/>
  <c r="O385" i="10"/>
  <c r="Q385" i="10"/>
  <c r="J386" i="10"/>
  <c r="N386" i="10"/>
  <c r="O386" i="10"/>
  <c r="Q386" i="10"/>
  <c r="J387" i="10"/>
  <c r="N387" i="10"/>
  <c r="O387" i="10"/>
  <c r="Q387" i="10"/>
  <c r="J388" i="10"/>
  <c r="N388" i="10"/>
  <c r="O388" i="10"/>
  <c r="Q388" i="10"/>
  <c r="J389" i="10"/>
  <c r="N389" i="10"/>
  <c r="O389" i="10"/>
  <c r="Q389" i="10"/>
  <c r="J390" i="10"/>
  <c r="N390" i="10"/>
  <c r="O390" i="10"/>
  <c r="Q390" i="10"/>
  <c r="J391" i="10"/>
  <c r="N391" i="10"/>
  <c r="O391" i="10"/>
  <c r="Q391" i="10"/>
  <c r="J392" i="10"/>
  <c r="N392" i="10"/>
  <c r="O392" i="10"/>
  <c r="Q392" i="10"/>
  <c r="J393" i="10"/>
  <c r="N393" i="10"/>
  <c r="O393" i="10"/>
  <c r="Q393" i="10"/>
  <c r="J394" i="10"/>
  <c r="N394" i="10"/>
  <c r="O394" i="10"/>
  <c r="Q394" i="10"/>
  <c r="J395" i="10"/>
  <c r="N395" i="10"/>
  <c r="O395" i="10"/>
  <c r="Q395" i="10"/>
  <c r="J396" i="10"/>
  <c r="N396" i="10"/>
  <c r="O396" i="10"/>
  <c r="Q396" i="10"/>
  <c r="J397" i="10"/>
  <c r="N397" i="10"/>
  <c r="O397" i="10"/>
  <c r="Q397" i="10"/>
  <c r="J398" i="10"/>
  <c r="N398" i="10"/>
  <c r="O398" i="10"/>
  <c r="Q398" i="10"/>
  <c r="J399" i="10"/>
  <c r="N399" i="10"/>
  <c r="O399" i="10"/>
  <c r="Q399" i="10"/>
  <c r="J400" i="10"/>
  <c r="N400" i="10"/>
  <c r="O400" i="10"/>
  <c r="Q400" i="10"/>
  <c r="J401" i="10"/>
  <c r="N401" i="10"/>
  <c r="O401" i="10"/>
  <c r="Q401" i="10"/>
  <c r="J402" i="10"/>
  <c r="N402" i="10"/>
  <c r="O402" i="10"/>
  <c r="Q402" i="10"/>
  <c r="J403" i="10"/>
  <c r="N403" i="10"/>
  <c r="O403" i="10"/>
  <c r="Q403" i="10"/>
  <c r="J404" i="10"/>
  <c r="N404" i="10"/>
  <c r="O404" i="10"/>
  <c r="Q404" i="10"/>
  <c r="J405" i="10"/>
  <c r="N405" i="10"/>
  <c r="O405" i="10"/>
  <c r="Q405" i="10"/>
  <c r="J406" i="10"/>
  <c r="N406" i="10"/>
  <c r="O406" i="10"/>
  <c r="Q406" i="10"/>
  <c r="J407" i="10"/>
  <c r="N407" i="10"/>
  <c r="O407" i="10"/>
  <c r="Q407" i="10"/>
  <c r="J408" i="10"/>
  <c r="N408" i="10"/>
  <c r="O408" i="10"/>
  <c r="Q408" i="10"/>
  <c r="J409" i="10"/>
  <c r="N409" i="10"/>
  <c r="O409" i="10"/>
  <c r="Q409" i="10"/>
  <c r="J410" i="10"/>
  <c r="N410" i="10"/>
  <c r="O410" i="10"/>
  <c r="Q410" i="10"/>
  <c r="J411" i="10"/>
  <c r="N411" i="10"/>
  <c r="O411" i="10"/>
  <c r="Q411" i="10"/>
  <c r="J412" i="10"/>
  <c r="N412" i="10"/>
  <c r="O412" i="10"/>
  <c r="Q412" i="10"/>
  <c r="J413" i="10"/>
  <c r="N413" i="10"/>
  <c r="O413" i="10"/>
  <c r="Q413" i="10"/>
  <c r="J414" i="10"/>
  <c r="N414" i="10"/>
  <c r="O414" i="10"/>
  <c r="Q414" i="10"/>
  <c r="J415" i="10"/>
  <c r="N415" i="10"/>
  <c r="O415" i="10"/>
  <c r="Q415" i="10"/>
  <c r="J416" i="10"/>
  <c r="N416" i="10"/>
  <c r="O416" i="10"/>
  <c r="Q416" i="10"/>
  <c r="J417" i="10"/>
  <c r="N417" i="10"/>
  <c r="O417" i="10"/>
  <c r="Q417" i="10"/>
  <c r="J418" i="10"/>
  <c r="N418" i="10"/>
  <c r="O418" i="10"/>
  <c r="Q418" i="10"/>
  <c r="J419" i="10"/>
  <c r="N419" i="10"/>
  <c r="O419" i="10"/>
  <c r="Q419" i="10"/>
  <c r="J420" i="10"/>
  <c r="N420" i="10"/>
  <c r="O420" i="10"/>
  <c r="Q420" i="10"/>
  <c r="J421" i="10"/>
  <c r="N421" i="10"/>
  <c r="O421" i="10"/>
  <c r="Q421" i="10"/>
  <c r="J422" i="10"/>
  <c r="N422" i="10"/>
  <c r="O422" i="10"/>
  <c r="Q422" i="10"/>
  <c r="J423" i="10"/>
  <c r="N423" i="10"/>
  <c r="O423" i="10"/>
  <c r="Q423" i="10"/>
  <c r="J424" i="10"/>
  <c r="N424" i="10"/>
  <c r="O424" i="10"/>
  <c r="Q424" i="10"/>
  <c r="J425" i="10"/>
  <c r="N425" i="10"/>
  <c r="O425" i="10"/>
  <c r="Q425" i="10"/>
  <c r="J426" i="10"/>
  <c r="N426" i="10"/>
  <c r="O426" i="10"/>
  <c r="Q426" i="10"/>
  <c r="J427" i="10"/>
  <c r="N427" i="10"/>
  <c r="O427" i="10"/>
  <c r="Q427" i="10"/>
  <c r="J428" i="10"/>
  <c r="N428" i="10"/>
  <c r="O428" i="10"/>
  <c r="Q428" i="10"/>
  <c r="J429" i="10"/>
  <c r="N429" i="10"/>
  <c r="O429" i="10"/>
  <c r="Q429" i="10"/>
  <c r="J430" i="10"/>
  <c r="N430" i="10"/>
  <c r="O430" i="10"/>
  <c r="Q430" i="10"/>
  <c r="J431" i="10"/>
  <c r="N431" i="10"/>
  <c r="O431" i="10"/>
  <c r="Q431" i="10"/>
  <c r="J432" i="10"/>
  <c r="N432" i="10"/>
  <c r="O432" i="10"/>
  <c r="Q432" i="10"/>
  <c r="J433" i="10"/>
  <c r="N433" i="10"/>
  <c r="O433" i="10"/>
  <c r="Q433" i="10"/>
  <c r="J434" i="10"/>
  <c r="N434" i="10"/>
  <c r="O434" i="10"/>
  <c r="Q434" i="10"/>
  <c r="J435" i="10"/>
  <c r="N435" i="10"/>
  <c r="O435" i="10"/>
  <c r="Q435" i="10"/>
  <c r="J436" i="10"/>
  <c r="N436" i="10"/>
  <c r="O436" i="10"/>
  <c r="Q436" i="10"/>
  <c r="J437" i="10"/>
  <c r="N437" i="10"/>
  <c r="O437" i="10"/>
  <c r="Q437" i="10"/>
  <c r="J438" i="10"/>
  <c r="N438" i="10"/>
  <c r="O438" i="10"/>
  <c r="Q438" i="10"/>
  <c r="J439" i="10"/>
  <c r="N439" i="10"/>
  <c r="O439" i="10"/>
  <c r="Q439" i="10"/>
  <c r="J440" i="10"/>
  <c r="N440" i="10"/>
  <c r="O440" i="10"/>
  <c r="Q440" i="10"/>
  <c r="J441" i="10"/>
  <c r="N441" i="10"/>
  <c r="O441" i="10"/>
  <c r="Q441" i="10"/>
  <c r="J442" i="10"/>
  <c r="N442" i="10"/>
  <c r="O442" i="10"/>
  <c r="Q442" i="10"/>
  <c r="J443" i="10"/>
  <c r="N443" i="10"/>
  <c r="O443" i="10"/>
  <c r="Q443" i="10"/>
  <c r="J444" i="10"/>
  <c r="N444" i="10"/>
  <c r="O444" i="10"/>
  <c r="Q444" i="10"/>
  <c r="J445" i="10"/>
  <c r="N445" i="10"/>
  <c r="O445" i="10"/>
  <c r="Q445" i="10"/>
  <c r="J446" i="10"/>
  <c r="N446" i="10"/>
  <c r="O446" i="10"/>
  <c r="Q446" i="10"/>
  <c r="J447" i="10"/>
  <c r="N447" i="10"/>
  <c r="O447" i="10"/>
  <c r="Q447" i="10"/>
  <c r="J448" i="10"/>
  <c r="N448" i="10"/>
  <c r="O448" i="10"/>
  <c r="Q448" i="10"/>
  <c r="J449" i="10"/>
  <c r="N449" i="10"/>
  <c r="O449" i="10"/>
  <c r="Q449" i="10"/>
  <c r="J450" i="10"/>
  <c r="N450" i="10"/>
  <c r="O450" i="10"/>
  <c r="Q450" i="10"/>
  <c r="J451" i="10"/>
  <c r="N451" i="10"/>
  <c r="O451" i="10"/>
  <c r="Q451" i="10"/>
  <c r="J452" i="10"/>
  <c r="N452" i="10"/>
  <c r="O452" i="10"/>
  <c r="Q452" i="10"/>
  <c r="J453" i="10"/>
  <c r="N453" i="10"/>
  <c r="O453" i="10"/>
  <c r="Q453" i="10"/>
  <c r="J454" i="10"/>
  <c r="N454" i="10"/>
  <c r="O454" i="10"/>
  <c r="Q454" i="10"/>
  <c r="J455" i="10"/>
  <c r="N455" i="10"/>
  <c r="O455" i="10"/>
  <c r="Q455" i="10"/>
  <c r="J456" i="10"/>
  <c r="N456" i="10"/>
  <c r="O456" i="10"/>
  <c r="Q456" i="10"/>
  <c r="J457" i="10"/>
  <c r="N457" i="10"/>
  <c r="O457" i="10"/>
  <c r="Q457" i="10"/>
  <c r="J458" i="10"/>
  <c r="N458" i="10"/>
  <c r="O458" i="10"/>
  <c r="Q458" i="10"/>
  <c r="J459" i="10"/>
  <c r="N459" i="10"/>
  <c r="O459" i="10"/>
  <c r="Q459" i="10"/>
  <c r="J460" i="10"/>
  <c r="N460" i="10"/>
  <c r="O460" i="10"/>
  <c r="Q460" i="10"/>
  <c r="J461" i="10"/>
  <c r="N461" i="10"/>
  <c r="O461" i="10"/>
  <c r="Q461" i="10"/>
  <c r="J462" i="10"/>
  <c r="N462" i="10"/>
  <c r="O462" i="10"/>
  <c r="Q462" i="10"/>
  <c r="J463" i="10"/>
  <c r="N463" i="10"/>
  <c r="O463" i="10"/>
  <c r="Q463" i="10"/>
  <c r="J464" i="10"/>
  <c r="N464" i="10"/>
  <c r="O464" i="10"/>
  <c r="Q464" i="10"/>
  <c r="J465" i="10"/>
  <c r="N465" i="10"/>
  <c r="O465" i="10"/>
  <c r="Q465" i="10"/>
  <c r="J466" i="10"/>
  <c r="N466" i="10"/>
  <c r="O466" i="10"/>
  <c r="Q466" i="10"/>
  <c r="J467" i="10"/>
  <c r="N467" i="10"/>
  <c r="O467" i="10"/>
  <c r="Q467" i="10"/>
  <c r="J468" i="10"/>
  <c r="N468" i="10"/>
  <c r="O468" i="10"/>
  <c r="Q468" i="10"/>
  <c r="J469" i="10"/>
  <c r="N469" i="10"/>
  <c r="O469" i="10"/>
  <c r="Q469" i="10"/>
  <c r="J470" i="10"/>
  <c r="N470" i="10"/>
  <c r="O470" i="10"/>
  <c r="Q470" i="10"/>
  <c r="J471" i="10"/>
  <c r="N471" i="10"/>
  <c r="O471" i="10"/>
  <c r="Q471" i="10"/>
  <c r="J472" i="10"/>
  <c r="N472" i="10"/>
  <c r="O472" i="10"/>
  <c r="Q472" i="10"/>
  <c r="J473" i="10"/>
  <c r="N473" i="10"/>
  <c r="O473" i="10"/>
  <c r="Q473" i="10"/>
  <c r="J474" i="10"/>
  <c r="N474" i="10"/>
  <c r="O474" i="10"/>
  <c r="Q474" i="10"/>
  <c r="J475" i="10"/>
  <c r="N475" i="10"/>
  <c r="O475" i="10"/>
  <c r="Q475" i="10"/>
  <c r="J476" i="10"/>
  <c r="N476" i="10"/>
  <c r="O476" i="10"/>
  <c r="Q476" i="10"/>
  <c r="J477" i="10"/>
  <c r="N477" i="10"/>
  <c r="O477" i="10"/>
  <c r="Q477" i="10"/>
  <c r="J478" i="10"/>
  <c r="N478" i="10"/>
  <c r="O478" i="10"/>
  <c r="Q478" i="10"/>
  <c r="J479" i="10"/>
  <c r="N479" i="10"/>
  <c r="O479" i="10"/>
  <c r="Q479" i="10"/>
  <c r="J480" i="10"/>
  <c r="N480" i="10"/>
  <c r="O480" i="10"/>
  <c r="Q480" i="10"/>
  <c r="J481" i="10"/>
  <c r="N481" i="10"/>
  <c r="O481" i="10"/>
  <c r="Q481" i="10"/>
  <c r="J482" i="10"/>
  <c r="N482" i="10"/>
  <c r="O482" i="10"/>
  <c r="Q482" i="10"/>
  <c r="J483" i="10"/>
  <c r="N483" i="10"/>
  <c r="O483" i="10"/>
  <c r="Q483" i="10"/>
  <c r="J484" i="10"/>
  <c r="N484" i="10"/>
  <c r="O484" i="10"/>
  <c r="Q484" i="10"/>
  <c r="J485" i="10"/>
  <c r="N485" i="10"/>
  <c r="O485" i="10"/>
  <c r="Q485" i="10"/>
  <c r="J486" i="10"/>
  <c r="N486" i="10"/>
  <c r="O486" i="10"/>
  <c r="Q486" i="10"/>
  <c r="J487" i="10"/>
  <c r="N487" i="10"/>
  <c r="O487" i="10"/>
  <c r="Q487" i="10"/>
  <c r="J488" i="10"/>
  <c r="N488" i="10"/>
  <c r="O488" i="10"/>
  <c r="Q488" i="10"/>
  <c r="J489" i="10"/>
  <c r="N489" i="10"/>
  <c r="O489" i="10"/>
  <c r="Q489" i="10"/>
  <c r="J490" i="10"/>
  <c r="N490" i="10"/>
  <c r="O490" i="10"/>
  <c r="Q490" i="10"/>
  <c r="J491" i="10"/>
  <c r="N491" i="10"/>
  <c r="O491" i="10"/>
  <c r="Q491" i="10"/>
  <c r="J492" i="10"/>
  <c r="N492" i="10"/>
  <c r="O492" i="10"/>
  <c r="Q492" i="10"/>
  <c r="J493" i="10"/>
  <c r="N493" i="10"/>
  <c r="O493" i="10"/>
  <c r="Q493" i="10"/>
  <c r="J494" i="10"/>
  <c r="N494" i="10"/>
  <c r="O494" i="10"/>
  <c r="Q494" i="10"/>
  <c r="J495" i="10"/>
  <c r="N495" i="10"/>
  <c r="O495" i="10"/>
  <c r="Q495" i="10"/>
  <c r="J496" i="10"/>
  <c r="N496" i="10"/>
  <c r="O496" i="10"/>
  <c r="Q496" i="10"/>
  <c r="J497" i="10"/>
  <c r="N497" i="10"/>
  <c r="O497" i="10"/>
  <c r="Q497" i="10"/>
  <c r="J498" i="10"/>
  <c r="N498" i="10"/>
  <c r="O498" i="10"/>
  <c r="Q498" i="10"/>
  <c r="J499" i="10"/>
  <c r="N499" i="10"/>
  <c r="O499" i="10"/>
  <c r="Q499" i="10"/>
  <c r="J500" i="10"/>
  <c r="N500" i="10"/>
  <c r="O500" i="10"/>
  <c r="Q500" i="10"/>
  <c r="J501" i="10"/>
  <c r="N501" i="10"/>
  <c r="O501" i="10"/>
  <c r="Q501" i="10"/>
  <c r="J502" i="10"/>
  <c r="N502" i="10"/>
  <c r="O502" i="10"/>
  <c r="Q502" i="10"/>
  <c r="M9" i="16"/>
  <c r="E4" i="7"/>
  <c r="D4" i="7"/>
  <c r="E12" i="7"/>
  <c r="D12" i="7"/>
  <c r="E10" i="7"/>
  <c r="D10" i="7"/>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28" i="9"/>
  <c r="O129" i="9"/>
  <c r="O130" i="9"/>
  <c r="O131" i="9"/>
  <c r="O132" i="9"/>
  <c r="O133" i="9"/>
  <c r="O134" i="9"/>
  <c r="O135" i="9"/>
  <c r="O136" i="9"/>
  <c r="O137" i="9"/>
  <c r="O138" i="9"/>
  <c r="O139" i="9"/>
  <c r="O140" i="9"/>
  <c r="O141" i="9"/>
  <c r="O142" i="9"/>
  <c r="O143" i="9"/>
  <c r="O144" i="9"/>
  <c r="O145" i="9"/>
  <c r="O146" i="9"/>
  <c r="O147" i="9"/>
  <c r="O148" i="9"/>
  <c r="O149" i="9"/>
  <c r="O150" i="9"/>
  <c r="O151" i="9"/>
  <c r="O152" i="9"/>
  <c r="O153" i="9"/>
  <c r="O154" i="9"/>
  <c r="O155" i="9"/>
  <c r="O156" i="9"/>
  <c r="O157" i="9"/>
  <c r="O158" i="9"/>
  <c r="O159" i="9"/>
  <c r="O160" i="9"/>
  <c r="O161" i="9"/>
  <c r="O162" i="9"/>
  <c r="O163" i="9"/>
  <c r="O164" i="9"/>
  <c r="O165" i="9"/>
  <c r="O166" i="9"/>
  <c r="O167" i="9"/>
  <c r="O168" i="9"/>
  <c r="O169" i="9"/>
  <c r="O170" i="9"/>
  <c r="O171" i="9"/>
  <c r="O172" i="9"/>
  <c r="O173" i="9"/>
  <c r="O174" i="9"/>
  <c r="O175"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225" i="9"/>
  <c r="O226" i="9"/>
  <c r="O227" i="9"/>
  <c r="O228" i="9"/>
  <c r="O229" i="9"/>
  <c r="O230" i="9"/>
  <c r="O231" i="9"/>
  <c r="O232" i="9"/>
  <c r="O233" i="9"/>
  <c r="O234" i="9"/>
  <c r="O235" i="9"/>
  <c r="O236" i="9"/>
  <c r="O237" i="9"/>
  <c r="O238" i="9"/>
  <c r="O239" i="9"/>
  <c r="O240" i="9"/>
  <c r="O241" i="9"/>
  <c r="O242" i="9"/>
  <c r="O243" i="9"/>
  <c r="O244" i="9"/>
  <c r="O245" i="9"/>
  <c r="O246" i="9"/>
  <c r="O247" i="9"/>
  <c r="O248" i="9"/>
  <c r="O249" i="9"/>
  <c r="O250" i="9"/>
  <c r="O251" i="9"/>
  <c r="O252" i="9"/>
  <c r="O253" i="9"/>
  <c r="O254" i="9"/>
  <c r="O255" i="9"/>
  <c r="O256" i="9"/>
  <c r="O257" i="9"/>
  <c r="O258" i="9"/>
  <c r="O259" i="9"/>
  <c r="O260" i="9"/>
  <c r="O261" i="9"/>
  <c r="O262" i="9"/>
  <c r="O263" i="9"/>
  <c r="O264" i="9"/>
  <c r="O265" i="9"/>
  <c r="O266" i="9"/>
  <c r="O267" i="9"/>
  <c r="O268" i="9"/>
  <c r="O269" i="9"/>
  <c r="O270" i="9"/>
  <c r="O271" i="9"/>
  <c r="O272" i="9"/>
  <c r="O273" i="9"/>
  <c r="O274" i="9"/>
  <c r="O275" i="9"/>
  <c r="O276" i="9"/>
  <c r="O277" i="9"/>
  <c r="O278" i="9"/>
  <c r="O279" i="9"/>
  <c r="O280" i="9"/>
  <c r="O281" i="9"/>
  <c r="O282" i="9"/>
  <c r="O283" i="9"/>
  <c r="O284" i="9"/>
  <c r="O285" i="9"/>
  <c r="O286" i="9"/>
  <c r="O287" i="9"/>
  <c r="O288" i="9"/>
  <c r="O289" i="9"/>
  <c r="O290" i="9"/>
  <c r="O291" i="9"/>
  <c r="O292" i="9"/>
  <c r="O293" i="9"/>
  <c r="O294" i="9"/>
  <c r="O295" i="9"/>
  <c r="O296" i="9"/>
  <c r="O297" i="9"/>
  <c r="O298" i="9"/>
  <c r="O299" i="9"/>
  <c r="O300" i="9"/>
  <c r="O301" i="9"/>
  <c r="O302"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103" i="10"/>
  <c r="N104" i="10"/>
  <c r="N105" i="10"/>
  <c r="N106" i="10"/>
  <c r="N107" i="10"/>
  <c r="N108"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163" i="10"/>
  <c r="N164" i="10"/>
  <c r="N165" i="10"/>
  <c r="N166" i="10"/>
  <c r="N167" i="10"/>
  <c r="N168" i="10"/>
  <c r="N169" i="10"/>
  <c r="N170" i="10"/>
  <c r="N171" i="10"/>
  <c r="N172" i="10"/>
  <c r="N173" i="10"/>
  <c r="N174" i="10"/>
  <c r="N175" i="10"/>
  <c r="N176" i="10"/>
  <c r="N177" i="10"/>
  <c r="N178" i="10"/>
  <c r="N179" i="10"/>
  <c r="N180" i="10"/>
  <c r="N181" i="10"/>
  <c r="N182" i="10"/>
  <c r="N183" i="10"/>
  <c r="N184" i="10"/>
  <c r="N185" i="10"/>
  <c r="N186" i="10"/>
  <c r="N187" i="10"/>
  <c r="N188" i="10"/>
  <c r="N189" i="10"/>
  <c r="N190" i="10"/>
  <c r="N191" i="10"/>
  <c r="N192" i="10"/>
  <c r="N193" i="10"/>
  <c r="N194" i="10"/>
  <c r="N195" i="10"/>
  <c r="N196" i="10"/>
  <c r="N197" i="10"/>
  <c r="N198" i="10"/>
  <c r="N199" i="10"/>
  <c r="N200" i="10"/>
  <c r="N201" i="10"/>
  <c r="N202" i="10"/>
  <c r="N203" i="10"/>
  <c r="N204" i="10"/>
  <c r="N205" i="10"/>
  <c r="N206" i="10"/>
  <c r="N207" i="10"/>
  <c r="N208" i="10"/>
  <c r="N209" i="10"/>
  <c r="N210" i="10"/>
  <c r="N211" i="10"/>
  <c r="N212" i="10"/>
  <c r="N213" i="10"/>
  <c r="N214" i="10"/>
  <c r="N215" i="10"/>
  <c r="N216" i="10"/>
  <c r="N217" i="10"/>
  <c r="N218" i="10"/>
  <c r="N219" i="10"/>
  <c r="N220" i="10"/>
  <c r="N221" i="10"/>
  <c r="N222" i="10"/>
  <c r="N223" i="10"/>
  <c r="N224" i="10"/>
  <c r="N225" i="10"/>
  <c r="N226" i="10"/>
  <c r="N227" i="10"/>
  <c r="N228" i="10"/>
  <c r="N229" i="10"/>
  <c r="N230" i="10"/>
  <c r="N231" i="10"/>
  <c r="N232" i="10"/>
  <c r="N233" i="10"/>
  <c r="N234" i="10"/>
  <c r="N235" i="10"/>
  <c r="N236" i="10"/>
  <c r="N237" i="10"/>
  <c r="N238" i="10"/>
  <c r="N239" i="10"/>
  <c r="N240" i="10"/>
  <c r="N241" i="10"/>
  <c r="N242" i="10"/>
  <c r="N243" i="10"/>
  <c r="N244" i="10"/>
  <c r="N245" i="10"/>
  <c r="N246" i="10"/>
  <c r="N247" i="10"/>
  <c r="N248" i="10"/>
  <c r="N249" i="10"/>
  <c r="N250" i="10"/>
  <c r="N251" i="10"/>
  <c r="N252" i="10"/>
  <c r="N253" i="10"/>
  <c r="N254" i="10"/>
  <c r="N255" i="10"/>
  <c r="N256" i="10"/>
  <c r="N257" i="10"/>
  <c r="N258" i="10"/>
  <c r="N259" i="10"/>
  <c r="N260" i="10"/>
  <c r="N261" i="10"/>
  <c r="N262" i="10"/>
  <c r="N263" i="10"/>
  <c r="N264" i="10"/>
  <c r="N265" i="10"/>
  <c r="N266" i="10"/>
  <c r="N267" i="10"/>
  <c r="N268" i="10"/>
  <c r="N269" i="10"/>
  <c r="N270" i="10"/>
  <c r="N271" i="10"/>
  <c r="N272" i="10"/>
  <c r="N273" i="10"/>
  <c r="N274" i="10"/>
  <c r="N275" i="10"/>
  <c r="N276" i="10"/>
  <c r="N277" i="10"/>
  <c r="N278" i="10"/>
  <c r="N279" i="10"/>
  <c r="N280" i="10"/>
  <c r="N281" i="10"/>
  <c r="N282" i="10"/>
  <c r="N283" i="10"/>
  <c r="N284" i="10"/>
  <c r="N285" i="10"/>
  <c r="N286" i="10"/>
  <c r="N287" i="10"/>
  <c r="N288" i="10"/>
  <c r="N289" i="10"/>
  <c r="N290" i="10"/>
  <c r="N291" i="10"/>
  <c r="N292" i="10"/>
  <c r="N293" i="10"/>
  <c r="N294" i="10"/>
  <c r="N295" i="10"/>
  <c r="N296" i="10"/>
  <c r="N297" i="10"/>
  <c r="N298" i="10"/>
  <c r="N299" i="10"/>
  <c r="N300" i="10"/>
  <c r="N301" i="10"/>
  <c r="N302" i="10"/>
  <c r="N3" i="10"/>
  <c r="O45" i="10"/>
  <c r="Q45" i="10"/>
  <c r="O46" i="10"/>
  <c r="Q46" i="10"/>
  <c r="O47" i="10"/>
  <c r="Q47" i="10"/>
  <c r="O48" i="10"/>
  <c r="Q48" i="10"/>
  <c r="O49" i="10"/>
  <c r="Q49" i="10"/>
  <c r="O50" i="10"/>
  <c r="Q50" i="10"/>
  <c r="O51" i="10"/>
  <c r="Q51" i="10"/>
  <c r="O52" i="10"/>
  <c r="Q52" i="10"/>
  <c r="O53" i="10"/>
  <c r="Q53" i="10"/>
  <c r="O54" i="10"/>
  <c r="Q54" i="10"/>
  <c r="O55" i="10"/>
  <c r="Q55" i="10"/>
  <c r="O56" i="10"/>
  <c r="Q56" i="10"/>
  <c r="O57" i="10"/>
  <c r="Q57" i="10"/>
  <c r="O58" i="10"/>
  <c r="Q58" i="10"/>
  <c r="O59" i="10"/>
  <c r="Q59" i="10"/>
  <c r="O60" i="10"/>
  <c r="Q60" i="10"/>
  <c r="O61" i="10"/>
  <c r="Q61" i="10"/>
  <c r="O62" i="10"/>
  <c r="Q62" i="10"/>
  <c r="O63" i="10"/>
  <c r="Q63" i="10"/>
  <c r="O64" i="10"/>
  <c r="Q64" i="10"/>
  <c r="O65" i="10"/>
  <c r="Q65" i="10"/>
  <c r="O66" i="10"/>
  <c r="Q66" i="10"/>
  <c r="O67" i="10"/>
  <c r="Q67" i="10"/>
  <c r="O68" i="10"/>
  <c r="Q68" i="10"/>
  <c r="O69" i="10"/>
  <c r="Q69" i="10"/>
  <c r="O70" i="10"/>
  <c r="Q70" i="10"/>
  <c r="O71" i="10"/>
  <c r="Q71" i="10"/>
  <c r="O72" i="10"/>
  <c r="Q72" i="10"/>
  <c r="O73" i="10"/>
  <c r="Q73" i="10"/>
  <c r="O74" i="10"/>
  <c r="Q74" i="10"/>
  <c r="O75" i="10"/>
  <c r="Q75" i="10"/>
  <c r="O76" i="10"/>
  <c r="Q76" i="10"/>
  <c r="O77" i="10"/>
  <c r="Q77" i="10"/>
  <c r="O78" i="10"/>
  <c r="Q78" i="10"/>
  <c r="O79" i="10"/>
  <c r="Q79" i="10"/>
  <c r="O80" i="10"/>
  <c r="Q80" i="10"/>
  <c r="O81" i="10"/>
  <c r="Q81" i="10"/>
  <c r="O82" i="10"/>
  <c r="Q82" i="10"/>
  <c r="O83" i="10"/>
  <c r="Q83" i="10"/>
  <c r="O84" i="10"/>
  <c r="Q84" i="10"/>
  <c r="O85" i="10"/>
  <c r="Q85" i="10"/>
  <c r="O86" i="10"/>
  <c r="Q86" i="10"/>
  <c r="O87" i="10"/>
  <c r="Q87" i="10"/>
  <c r="O88" i="10"/>
  <c r="Q88" i="10"/>
  <c r="O89" i="10"/>
  <c r="Q89" i="10"/>
  <c r="O90" i="10"/>
  <c r="Q90" i="10"/>
  <c r="O91" i="10"/>
  <c r="Q91" i="10"/>
  <c r="O92" i="10"/>
  <c r="Q92" i="10"/>
  <c r="O93" i="10"/>
  <c r="Q93" i="10"/>
  <c r="O94" i="10"/>
  <c r="Q94" i="10"/>
  <c r="O95" i="10"/>
  <c r="Q95" i="10"/>
  <c r="O96" i="10"/>
  <c r="Q96" i="10"/>
  <c r="O97" i="10"/>
  <c r="Q97" i="10"/>
  <c r="O98" i="10"/>
  <c r="Q98" i="10"/>
  <c r="O99" i="10"/>
  <c r="Q99" i="10"/>
  <c r="O100" i="10"/>
  <c r="Q100" i="10"/>
  <c r="O101" i="10"/>
  <c r="Q101" i="10"/>
  <c r="O102" i="10"/>
  <c r="Q102" i="10"/>
  <c r="O103" i="10"/>
  <c r="Q103" i="10"/>
  <c r="O104" i="10"/>
  <c r="Q104" i="10"/>
  <c r="O105" i="10"/>
  <c r="Q105" i="10"/>
  <c r="O106" i="10"/>
  <c r="Q106" i="10"/>
  <c r="O107" i="10"/>
  <c r="Q107" i="10"/>
  <c r="O108" i="10"/>
  <c r="Q108" i="10"/>
  <c r="O109" i="10"/>
  <c r="Q109" i="10"/>
  <c r="O110" i="10"/>
  <c r="Q110" i="10"/>
  <c r="O111" i="10"/>
  <c r="Q111" i="10"/>
  <c r="O112" i="10"/>
  <c r="Q112" i="10"/>
  <c r="O113" i="10"/>
  <c r="Q113" i="10"/>
  <c r="O114" i="10"/>
  <c r="Q114" i="10"/>
  <c r="O115" i="10"/>
  <c r="Q115" i="10"/>
  <c r="O116" i="10"/>
  <c r="Q116" i="10"/>
  <c r="O117" i="10"/>
  <c r="Q117" i="10"/>
  <c r="O118" i="10"/>
  <c r="Q118" i="10"/>
  <c r="O119" i="10"/>
  <c r="Q119" i="10"/>
  <c r="O120" i="10"/>
  <c r="Q120" i="10"/>
  <c r="O121" i="10"/>
  <c r="Q121" i="10"/>
  <c r="O122" i="10"/>
  <c r="Q122" i="10"/>
  <c r="O123" i="10"/>
  <c r="Q123" i="10"/>
  <c r="O124" i="10"/>
  <c r="Q124" i="10"/>
  <c r="O125" i="10"/>
  <c r="Q125" i="10"/>
  <c r="O126" i="10"/>
  <c r="Q126" i="10"/>
  <c r="O127" i="10"/>
  <c r="Q127" i="10"/>
  <c r="O128" i="10"/>
  <c r="Q128" i="10"/>
  <c r="O129" i="10"/>
  <c r="Q129" i="10"/>
  <c r="O130" i="10"/>
  <c r="Q130" i="10"/>
  <c r="O131" i="10"/>
  <c r="Q131" i="10"/>
  <c r="O132" i="10"/>
  <c r="Q132" i="10"/>
  <c r="O133" i="10"/>
  <c r="Q133" i="10"/>
  <c r="O134" i="10"/>
  <c r="Q134" i="10"/>
  <c r="O135" i="10"/>
  <c r="Q135" i="10"/>
  <c r="O136" i="10"/>
  <c r="Q136" i="10"/>
  <c r="O137" i="10"/>
  <c r="Q137" i="10"/>
  <c r="O138" i="10"/>
  <c r="Q138" i="10"/>
  <c r="O139" i="10"/>
  <c r="Q139" i="10"/>
  <c r="O140" i="10"/>
  <c r="Q140" i="10"/>
  <c r="O141" i="10"/>
  <c r="Q141" i="10"/>
  <c r="O142" i="10"/>
  <c r="Q142" i="10"/>
  <c r="O143" i="10"/>
  <c r="Q143" i="10"/>
  <c r="O144" i="10"/>
  <c r="Q144" i="10"/>
  <c r="O145" i="10"/>
  <c r="Q145" i="10"/>
  <c r="O146" i="10"/>
  <c r="Q146" i="10"/>
  <c r="O147" i="10"/>
  <c r="Q147" i="10"/>
  <c r="O148" i="10"/>
  <c r="Q148" i="10"/>
  <c r="O149" i="10"/>
  <c r="Q149" i="10"/>
  <c r="O150" i="10"/>
  <c r="Q150" i="10"/>
  <c r="O151" i="10"/>
  <c r="Q151" i="10"/>
  <c r="O152" i="10"/>
  <c r="Q152" i="10"/>
  <c r="O153" i="10"/>
  <c r="Q153" i="10"/>
  <c r="O154" i="10"/>
  <c r="Q154" i="10"/>
  <c r="O155" i="10"/>
  <c r="Q155" i="10"/>
  <c r="O156" i="10"/>
  <c r="Q156" i="10"/>
  <c r="O157" i="10"/>
  <c r="Q157" i="10"/>
  <c r="O158" i="10"/>
  <c r="Q158" i="10"/>
  <c r="O159" i="10"/>
  <c r="Q159" i="10"/>
  <c r="O160" i="10"/>
  <c r="Q160" i="10"/>
  <c r="O161" i="10"/>
  <c r="Q161" i="10"/>
  <c r="O162" i="10"/>
  <c r="Q162" i="10"/>
  <c r="O163" i="10"/>
  <c r="Q163" i="10"/>
  <c r="O164" i="10"/>
  <c r="Q164" i="10"/>
  <c r="O165" i="10"/>
  <c r="Q165" i="10"/>
  <c r="O166" i="10"/>
  <c r="Q166" i="10"/>
  <c r="O167" i="10"/>
  <c r="Q167" i="10"/>
  <c r="O168" i="10"/>
  <c r="Q168" i="10"/>
  <c r="O169" i="10"/>
  <c r="Q169" i="10"/>
  <c r="O170" i="10"/>
  <c r="Q170" i="10"/>
  <c r="O171" i="10"/>
  <c r="Q171" i="10"/>
  <c r="O172" i="10"/>
  <c r="Q172" i="10"/>
  <c r="O173" i="10"/>
  <c r="Q173" i="10"/>
  <c r="O174" i="10"/>
  <c r="Q174" i="10"/>
  <c r="O175" i="10"/>
  <c r="Q175" i="10"/>
  <c r="O176" i="10"/>
  <c r="Q176" i="10"/>
  <c r="O177" i="10"/>
  <c r="Q177" i="10"/>
  <c r="O178" i="10"/>
  <c r="Q178" i="10"/>
  <c r="O179" i="10"/>
  <c r="Q179" i="10"/>
  <c r="O180" i="10"/>
  <c r="Q180" i="10"/>
  <c r="O181" i="10"/>
  <c r="Q181" i="10"/>
  <c r="O182" i="10"/>
  <c r="Q182" i="10"/>
  <c r="O183" i="10"/>
  <c r="Q183" i="10"/>
  <c r="O184" i="10"/>
  <c r="Q184" i="10"/>
  <c r="O185" i="10"/>
  <c r="Q185" i="10"/>
  <c r="O186" i="10"/>
  <c r="Q186" i="10"/>
  <c r="O187" i="10"/>
  <c r="Q187" i="10"/>
  <c r="O188" i="10"/>
  <c r="Q188" i="10"/>
  <c r="O189" i="10"/>
  <c r="Q189" i="10"/>
  <c r="O190" i="10"/>
  <c r="Q190" i="10"/>
  <c r="O191" i="10"/>
  <c r="Q191" i="10"/>
  <c r="O192" i="10"/>
  <c r="Q192" i="10"/>
  <c r="O193" i="10"/>
  <c r="Q193" i="10"/>
  <c r="O194" i="10"/>
  <c r="Q194" i="10"/>
  <c r="O195" i="10"/>
  <c r="Q195" i="10"/>
  <c r="O196" i="10"/>
  <c r="Q196" i="10"/>
  <c r="O197" i="10"/>
  <c r="Q197" i="10"/>
  <c r="O198" i="10"/>
  <c r="Q198" i="10"/>
  <c r="O199" i="10"/>
  <c r="Q199" i="10"/>
  <c r="O200" i="10"/>
  <c r="Q200" i="10"/>
  <c r="O201" i="10"/>
  <c r="Q201" i="10"/>
  <c r="O202" i="10"/>
  <c r="Q202" i="10"/>
  <c r="O203" i="10"/>
  <c r="Q203" i="10"/>
  <c r="O204" i="10"/>
  <c r="Q204" i="10"/>
  <c r="O205" i="10"/>
  <c r="Q205" i="10"/>
  <c r="O206" i="10"/>
  <c r="Q206" i="10"/>
  <c r="O207" i="10"/>
  <c r="Q207" i="10"/>
  <c r="O208" i="10"/>
  <c r="Q208" i="10"/>
  <c r="O209" i="10"/>
  <c r="Q209" i="10"/>
  <c r="O210" i="10"/>
  <c r="Q210" i="10"/>
  <c r="O211" i="10"/>
  <c r="Q211" i="10"/>
  <c r="O212" i="10"/>
  <c r="Q212" i="10"/>
  <c r="O213" i="10"/>
  <c r="Q213" i="10"/>
  <c r="O214" i="10"/>
  <c r="Q214" i="10"/>
  <c r="O215" i="10"/>
  <c r="Q215" i="10"/>
  <c r="O216" i="10"/>
  <c r="Q216" i="10"/>
  <c r="O217" i="10"/>
  <c r="Q217" i="10"/>
  <c r="O218" i="10"/>
  <c r="Q218" i="10"/>
  <c r="O219" i="10"/>
  <c r="Q219" i="10"/>
  <c r="O220" i="10"/>
  <c r="Q220" i="10"/>
  <c r="O221" i="10"/>
  <c r="Q221" i="10"/>
  <c r="O222" i="10"/>
  <c r="Q222" i="10"/>
  <c r="O223" i="10"/>
  <c r="Q223" i="10"/>
  <c r="O224" i="10"/>
  <c r="Q224" i="10"/>
  <c r="O225" i="10"/>
  <c r="Q225" i="10"/>
  <c r="O226" i="10"/>
  <c r="Q226" i="10"/>
  <c r="O227" i="10"/>
  <c r="Q227" i="10"/>
  <c r="O228" i="10"/>
  <c r="Q228" i="10"/>
  <c r="O229" i="10"/>
  <c r="Q229" i="10"/>
  <c r="O230" i="10"/>
  <c r="Q230" i="10"/>
  <c r="O231" i="10"/>
  <c r="Q231" i="10"/>
  <c r="O232" i="10"/>
  <c r="Q232" i="10"/>
  <c r="O233" i="10"/>
  <c r="Q233" i="10"/>
  <c r="O234" i="10"/>
  <c r="Q234" i="10"/>
  <c r="O235" i="10"/>
  <c r="Q235" i="10"/>
  <c r="O236" i="10"/>
  <c r="Q236" i="10"/>
  <c r="O237" i="10"/>
  <c r="Q237" i="10"/>
  <c r="O238" i="10"/>
  <c r="Q238" i="10"/>
  <c r="O239" i="10"/>
  <c r="Q239" i="10"/>
  <c r="O240" i="10"/>
  <c r="Q240" i="10"/>
  <c r="O241" i="10"/>
  <c r="Q241" i="10"/>
  <c r="O242" i="10"/>
  <c r="Q242" i="10"/>
  <c r="O243" i="10"/>
  <c r="Q243" i="10"/>
  <c r="O244" i="10"/>
  <c r="Q244" i="10"/>
  <c r="O245" i="10"/>
  <c r="Q245" i="10"/>
  <c r="O246" i="10"/>
  <c r="Q246" i="10"/>
  <c r="O247" i="10"/>
  <c r="Q247" i="10"/>
  <c r="O248" i="10"/>
  <c r="Q248" i="10"/>
  <c r="O249" i="10"/>
  <c r="Q249" i="10"/>
  <c r="O250" i="10"/>
  <c r="Q250" i="10"/>
  <c r="O251" i="10"/>
  <c r="Q251" i="10"/>
  <c r="O252" i="10"/>
  <c r="Q252" i="10"/>
  <c r="O253" i="10"/>
  <c r="Q253" i="10"/>
  <c r="O254" i="10"/>
  <c r="Q254" i="10"/>
  <c r="O255" i="10"/>
  <c r="Q255" i="10"/>
  <c r="O256" i="10"/>
  <c r="Q256" i="10"/>
  <c r="O257" i="10"/>
  <c r="Q257" i="10"/>
  <c r="O258" i="10"/>
  <c r="Q258" i="10"/>
  <c r="O259" i="10"/>
  <c r="Q259" i="10"/>
  <c r="O260" i="10"/>
  <c r="Q260" i="10"/>
  <c r="O261" i="10"/>
  <c r="Q261" i="10"/>
  <c r="O262" i="10"/>
  <c r="Q262" i="10"/>
  <c r="O263" i="10"/>
  <c r="Q263" i="10"/>
  <c r="O264" i="10"/>
  <c r="Q264" i="10"/>
  <c r="O265" i="10"/>
  <c r="Q265" i="10"/>
  <c r="O266" i="10"/>
  <c r="Q266" i="10"/>
  <c r="O267" i="10"/>
  <c r="Q267" i="10"/>
  <c r="O268" i="10"/>
  <c r="Q268" i="10"/>
  <c r="O269" i="10"/>
  <c r="Q269" i="10"/>
  <c r="O270" i="10"/>
  <c r="Q270" i="10"/>
  <c r="O271" i="10"/>
  <c r="Q271" i="10"/>
  <c r="O272" i="10"/>
  <c r="Q272" i="10"/>
  <c r="O273" i="10"/>
  <c r="Q273" i="10"/>
  <c r="O274" i="10"/>
  <c r="Q274" i="10"/>
  <c r="O275" i="10"/>
  <c r="Q275" i="10"/>
  <c r="O276" i="10"/>
  <c r="Q276" i="10"/>
  <c r="O277" i="10"/>
  <c r="Q277" i="10"/>
  <c r="O278" i="10"/>
  <c r="Q278" i="10"/>
  <c r="O279" i="10"/>
  <c r="Q279" i="10"/>
  <c r="O280" i="10"/>
  <c r="Q280" i="10"/>
  <c r="O281" i="10"/>
  <c r="Q281" i="10"/>
  <c r="O282" i="10"/>
  <c r="Q282" i="10"/>
  <c r="O283" i="10"/>
  <c r="Q283" i="10"/>
  <c r="O284" i="10"/>
  <c r="Q284" i="10"/>
  <c r="O285" i="10"/>
  <c r="Q285" i="10"/>
  <c r="O286" i="10"/>
  <c r="Q286" i="10"/>
  <c r="O287" i="10"/>
  <c r="Q287" i="10"/>
  <c r="O288" i="10"/>
  <c r="Q288" i="10"/>
  <c r="O289" i="10"/>
  <c r="Q289" i="10"/>
  <c r="O290" i="10"/>
  <c r="Q290" i="10"/>
  <c r="O291" i="10"/>
  <c r="Q291" i="10"/>
  <c r="O292" i="10"/>
  <c r="Q292" i="10"/>
  <c r="O293" i="10"/>
  <c r="Q293" i="10"/>
  <c r="O294" i="10"/>
  <c r="Q294" i="10"/>
  <c r="O295" i="10"/>
  <c r="Q295" i="10"/>
  <c r="O296" i="10"/>
  <c r="Q296" i="10"/>
  <c r="O297" i="10"/>
  <c r="Q297" i="10"/>
  <c r="O298" i="10"/>
  <c r="Q298" i="10"/>
  <c r="O299" i="10"/>
  <c r="Q299" i="10"/>
  <c r="O300" i="10"/>
  <c r="Q300" i="10"/>
  <c r="O301" i="10"/>
  <c r="Q301" i="10"/>
  <c r="O302" i="10"/>
  <c r="Q302" i="10"/>
  <c r="O3" i="9"/>
  <c r="P10"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256" i="9"/>
  <c r="P257" i="9"/>
  <c r="P258" i="9"/>
  <c r="P259" i="9"/>
  <c r="P260" i="9"/>
  <c r="P261" i="9"/>
  <c r="P262" i="9"/>
  <c r="P263" i="9"/>
  <c r="P264" i="9"/>
  <c r="P265" i="9"/>
  <c r="P266" i="9"/>
  <c r="P267" i="9"/>
  <c r="P268" i="9"/>
  <c r="P269" i="9"/>
  <c r="P270" i="9"/>
  <c r="P271" i="9"/>
  <c r="P272" i="9"/>
  <c r="P273" i="9"/>
  <c r="P274" i="9"/>
  <c r="P275" i="9"/>
  <c r="P276" i="9"/>
  <c r="P277" i="9"/>
  <c r="P278" i="9"/>
  <c r="P279" i="9"/>
  <c r="P280" i="9"/>
  <c r="P281" i="9"/>
  <c r="P282" i="9"/>
  <c r="P283" i="9"/>
  <c r="P284" i="9"/>
  <c r="P285" i="9"/>
  <c r="P286" i="9"/>
  <c r="P287" i="9"/>
  <c r="P288" i="9"/>
  <c r="P289" i="9"/>
  <c r="P290" i="9"/>
  <c r="P291" i="9"/>
  <c r="P292" i="9"/>
  <c r="P293" i="9"/>
  <c r="P294" i="9"/>
  <c r="P295" i="9"/>
  <c r="P296" i="9"/>
  <c r="P297" i="9"/>
  <c r="P298" i="9"/>
  <c r="P299" i="9"/>
  <c r="P300" i="9"/>
  <c r="P301" i="9"/>
  <c r="P30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4" i="9"/>
  <c r="P4" i="9" s="1"/>
  <c r="K5" i="9"/>
  <c r="P5" i="9" s="1"/>
  <c r="K6" i="9"/>
  <c r="P6" i="9" s="1"/>
  <c r="K7" i="9"/>
  <c r="P7" i="9" s="1"/>
  <c r="K8" i="9"/>
  <c r="P8" i="9" s="1"/>
  <c r="K9" i="9"/>
  <c r="P9" i="9" s="1"/>
  <c r="K11" i="9"/>
  <c r="K12" i="9"/>
  <c r="P12" i="9" s="1"/>
  <c r="K13" i="9"/>
  <c r="P13" i="9" s="1"/>
  <c r="K14" i="9"/>
  <c r="K15" i="9"/>
  <c r="K16" i="9"/>
  <c r="P16" i="9" s="1"/>
  <c r="K17" i="9"/>
  <c r="P17" i="9" s="1"/>
  <c r="K18" i="9"/>
  <c r="K19" i="9"/>
  <c r="K20" i="9"/>
  <c r="P20" i="9" s="1"/>
  <c r="K21" i="9"/>
  <c r="P21" i="9" s="1"/>
  <c r="K22" i="9"/>
  <c r="K23" i="9"/>
  <c r="K24" i="9"/>
  <c r="K25" i="9"/>
  <c r="P25" i="9" s="1"/>
  <c r="K26" i="9"/>
  <c r="K27" i="9"/>
  <c r="K28" i="9"/>
  <c r="P28" i="9" s="1"/>
  <c r="K29" i="9"/>
  <c r="P29" i="9" s="1"/>
  <c r="K30" i="9"/>
  <c r="K31" i="9"/>
  <c r="K32" i="9"/>
  <c r="K33" i="9"/>
  <c r="K34" i="9"/>
  <c r="K35" i="9"/>
  <c r="K36" i="9"/>
  <c r="K37" i="9"/>
  <c r="P37" i="9" s="1"/>
  <c r="K38" i="9"/>
  <c r="K39" i="9"/>
  <c r="K40" i="9"/>
  <c r="P40" i="9" s="1"/>
  <c r="K41" i="9"/>
  <c r="K42" i="9"/>
  <c r="K43" i="9"/>
  <c r="K44" i="9"/>
  <c r="K45" i="9"/>
  <c r="P45" i="9" s="1"/>
  <c r="K46" i="9"/>
  <c r="Q46" i="9" s="1"/>
  <c r="K47" i="9"/>
  <c r="Q47" i="9" s="1"/>
  <c r="K48" i="9"/>
  <c r="P48" i="9" s="1"/>
  <c r="K49" i="9"/>
  <c r="P49" i="9" s="1"/>
  <c r="K50" i="9"/>
  <c r="K51" i="9"/>
  <c r="K52" i="9"/>
  <c r="P52" i="9" s="1"/>
  <c r="K53" i="9"/>
  <c r="P53" i="9" s="1"/>
  <c r="K54" i="9"/>
  <c r="K55" i="9"/>
  <c r="K56" i="9"/>
  <c r="P56" i="9" s="1"/>
  <c r="K57" i="9"/>
  <c r="P57" i="9" s="1"/>
  <c r="K58" i="9"/>
  <c r="K59" i="9"/>
  <c r="K60" i="9"/>
  <c r="P60" i="9" s="1"/>
  <c r="K61" i="9"/>
  <c r="P61" i="9" s="1"/>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3" i="9"/>
  <c r="J4" i="10"/>
  <c r="O4" i="10" s="1"/>
  <c r="J5" i="10"/>
  <c r="Q5" i="10" s="1"/>
  <c r="J6" i="10"/>
  <c r="O6" i="10" s="1"/>
  <c r="J7" i="10"/>
  <c r="Q7" i="10" s="1"/>
  <c r="J8" i="10"/>
  <c r="Q8" i="10" s="1"/>
  <c r="J9" i="10"/>
  <c r="Q9" i="10" s="1"/>
  <c r="J10" i="10"/>
  <c r="O10" i="10" s="1"/>
  <c r="J11" i="10"/>
  <c r="Q11" i="10" s="1"/>
  <c r="J12" i="10"/>
  <c r="O12" i="10" s="1"/>
  <c r="J13" i="10"/>
  <c r="Q13" i="10" s="1"/>
  <c r="J14" i="10"/>
  <c r="O14" i="10" s="1"/>
  <c r="J15" i="10"/>
  <c r="Q15" i="10" s="1"/>
  <c r="J16" i="10"/>
  <c r="O16" i="10" s="1"/>
  <c r="J17" i="10"/>
  <c r="Q17" i="10" s="1"/>
  <c r="J18" i="10"/>
  <c r="O18" i="10" s="1"/>
  <c r="J19" i="10"/>
  <c r="Q19" i="10" s="1"/>
  <c r="J20" i="10"/>
  <c r="O20" i="10" s="1"/>
  <c r="J21" i="10"/>
  <c r="Q21" i="10" s="1"/>
  <c r="J22" i="10"/>
  <c r="O22" i="10" s="1"/>
  <c r="J23" i="10"/>
  <c r="Q23" i="10" s="1"/>
  <c r="J24" i="10"/>
  <c r="O24" i="10" s="1"/>
  <c r="J25" i="10"/>
  <c r="Q25" i="10" s="1"/>
  <c r="J26" i="10"/>
  <c r="O26" i="10" s="1"/>
  <c r="J27" i="10"/>
  <c r="Q27" i="10" s="1"/>
  <c r="J28" i="10"/>
  <c r="O28" i="10" s="1"/>
  <c r="J29" i="10"/>
  <c r="Q29" i="10" s="1"/>
  <c r="J30" i="10"/>
  <c r="O30" i="10" s="1"/>
  <c r="J31" i="10"/>
  <c r="Q31" i="10" s="1"/>
  <c r="J32" i="10"/>
  <c r="O32" i="10" s="1"/>
  <c r="J33" i="10"/>
  <c r="Q33" i="10" s="1"/>
  <c r="J34" i="10"/>
  <c r="O34" i="10" s="1"/>
  <c r="J35" i="10"/>
  <c r="Q35" i="10" s="1"/>
  <c r="J36" i="10"/>
  <c r="O36" i="10" s="1"/>
  <c r="J37" i="10"/>
  <c r="Q37" i="10" s="1"/>
  <c r="J38" i="10"/>
  <c r="O38" i="10" s="1"/>
  <c r="J39" i="10"/>
  <c r="Q39" i="10" s="1"/>
  <c r="J40" i="10"/>
  <c r="O40" i="10" s="1"/>
  <c r="J41" i="10"/>
  <c r="Q41" i="10" s="1"/>
  <c r="J42" i="10"/>
  <c r="O42" i="10" s="1"/>
  <c r="J43" i="10"/>
  <c r="Q43" i="10" s="1"/>
  <c r="J44" i="10"/>
  <c r="O44" i="10" s="1"/>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 i="10"/>
  <c r="O3" i="10" s="1"/>
  <c r="C15" i="11"/>
  <c r="C17" i="11" s="1"/>
  <c r="D13" i="7" s="1"/>
  <c r="U18" i="9"/>
  <c r="V2" i="9" s="1"/>
  <c r="V3" i="9" s="1"/>
  <c r="T20" i="10"/>
  <c r="U2" i="10"/>
  <c r="U3" i="10" s="1"/>
  <c r="H11" i="18"/>
  <c r="I2" i="18" s="1"/>
  <c r="E8" i="19"/>
  <c r="C2" i="19"/>
  <c r="C4" i="19" s="1"/>
  <c r="D6" i="7" s="1"/>
  <c r="C2" i="13"/>
  <c r="D11" i="7" s="1"/>
  <c r="D8" i="7"/>
  <c r="D5" i="7"/>
  <c r="O9" i="10"/>
  <c r="O5" i="10"/>
  <c r="Q24" i="9" l="1"/>
  <c r="O8" i="10"/>
  <c r="O7" i="10"/>
  <c r="U11" i="10" s="1"/>
  <c r="D19" i="7" s="1"/>
  <c r="Q4" i="10"/>
  <c r="P8" i="10"/>
  <c r="P7" i="10"/>
  <c r="P6" i="10"/>
  <c r="P5" i="10"/>
  <c r="P4" i="10"/>
  <c r="Q3" i="10"/>
  <c r="P3" i="10"/>
  <c r="Q30" i="9"/>
  <c r="P32" i="9"/>
  <c r="Q3" i="9"/>
  <c r="Q41" i="9"/>
  <c r="Q33" i="9"/>
  <c r="Q6" i="9"/>
  <c r="P44" i="9"/>
  <c r="P36" i="9"/>
  <c r="Q44" i="9"/>
  <c r="Q36" i="9"/>
  <c r="Q35" i="9"/>
  <c r="Q7" i="9"/>
  <c r="P41" i="9"/>
  <c r="P33" i="9"/>
  <c r="Q42" i="9"/>
  <c r="Q10" i="10"/>
  <c r="Q6" i="10"/>
  <c r="O39" i="10"/>
  <c r="O31" i="10"/>
  <c r="O23" i="10"/>
  <c r="O15" i="10"/>
  <c r="O37" i="10"/>
  <c r="O29" i="10"/>
  <c r="O21" i="10"/>
  <c r="O13" i="10"/>
  <c r="O43" i="10"/>
  <c r="O35" i="10"/>
  <c r="O27" i="10"/>
  <c r="O19" i="10"/>
  <c r="O11" i="10"/>
  <c r="O41" i="10"/>
  <c r="O33" i="10"/>
  <c r="O25" i="10"/>
  <c r="O17" i="10"/>
  <c r="Q44" i="10"/>
  <c r="Q42" i="10"/>
  <c r="Q40" i="10"/>
  <c r="Q38" i="10"/>
  <c r="Q36" i="10"/>
  <c r="Q34" i="10"/>
  <c r="Q32" i="10"/>
  <c r="Q30" i="10"/>
  <c r="Q28" i="10"/>
  <c r="Q26" i="10"/>
  <c r="Q24" i="10"/>
  <c r="Q22" i="10"/>
  <c r="Q20" i="10"/>
  <c r="Q18" i="10"/>
  <c r="Q16" i="10"/>
  <c r="Q14" i="10"/>
  <c r="Q12" i="10"/>
  <c r="U4" i="10"/>
  <c r="I4" i="16"/>
  <c r="G14" i="16" s="1"/>
  <c r="H14" i="16" s="1"/>
  <c r="F3" i="18"/>
  <c r="I3" i="18" s="1"/>
  <c r="D7" i="7" s="1"/>
  <c r="I4" i="15"/>
  <c r="Q21" i="9"/>
  <c r="Q25" i="9"/>
  <c r="Q49" i="9"/>
  <c r="Q45" i="9"/>
  <c r="Q31" i="9"/>
  <c r="Q23" i="9"/>
  <c r="P59" i="9"/>
  <c r="P55" i="9"/>
  <c r="P51" i="9"/>
  <c r="P47" i="9"/>
  <c r="P43" i="9"/>
  <c r="P39" i="9"/>
  <c r="P35" i="9"/>
  <c r="P31" i="9"/>
  <c r="P27" i="9"/>
  <c r="P23" i="9"/>
  <c r="P19" i="9"/>
  <c r="P15" i="9"/>
  <c r="P11" i="9"/>
  <c r="Q29" i="9"/>
  <c r="Q26" i="9"/>
  <c r="P58" i="9"/>
  <c r="P54" i="9"/>
  <c r="P50" i="9"/>
  <c r="P46" i="9"/>
  <c r="P42" i="9"/>
  <c r="P38" i="9"/>
  <c r="P34" i="9"/>
  <c r="P30" i="9"/>
  <c r="P26" i="9"/>
  <c r="P22" i="9"/>
  <c r="P18" i="9"/>
  <c r="P14" i="9"/>
  <c r="Q22" i="9"/>
  <c r="Q48" i="9"/>
  <c r="Q32" i="9"/>
  <c r="Q27" i="9"/>
  <c r="P3" i="9"/>
  <c r="V10" i="9" s="1"/>
  <c r="D25" i="7" s="1"/>
  <c r="Q28" i="9"/>
  <c r="P24" i="9"/>
  <c r="V4" i="9"/>
  <c r="V9" i="9" l="1"/>
  <c r="D24" i="7" s="1"/>
  <c r="V7" i="9"/>
  <c r="D22" i="7" s="1"/>
  <c r="U12" i="10"/>
  <c r="D20" i="7" s="1"/>
  <c r="U10" i="10"/>
  <c r="G8" i="15"/>
  <c r="H8" i="15" s="1"/>
  <c r="G9" i="15"/>
  <c r="H9" i="15" s="1"/>
  <c r="G6" i="15"/>
  <c r="H6" i="15" s="1"/>
  <c r="G7" i="15"/>
  <c r="H7" i="15" s="1"/>
  <c r="G4" i="15"/>
  <c r="H4" i="15" s="1"/>
  <c r="G5" i="15"/>
  <c r="H5" i="15" s="1"/>
  <c r="G12" i="16"/>
  <c r="H12" i="16" s="1"/>
  <c r="G13" i="16"/>
  <c r="H13" i="16" s="1"/>
  <c r="G10" i="16"/>
  <c r="H10" i="16" s="1"/>
  <c r="G11" i="16"/>
  <c r="H11" i="16" s="1"/>
  <c r="G8" i="16"/>
  <c r="H8" i="16" s="1"/>
  <c r="G9" i="16"/>
  <c r="H9" i="16" s="1"/>
  <c r="G6" i="16"/>
  <c r="H6" i="16" s="1"/>
  <c r="G7" i="16"/>
  <c r="H7" i="16" s="1"/>
  <c r="G4" i="16"/>
  <c r="H4" i="16" s="1"/>
  <c r="G5" i="16"/>
  <c r="H5" i="16" s="1"/>
  <c r="U8" i="10"/>
  <c r="D16" i="7" s="1"/>
  <c r="U5" i="10"/>
  <c r="D14" i="7" s="1"/>
  <c r="U7" i="10"/>
  <c r="V6" i="9"/>
  <c r="D21" i="7" s="1"/>
  <c r="V8" i="9"/>
  <c r="D23" i="7" s="1"/>
  <c r="T24" i="10" l="1"/>
  <c r="D18" i="7"/>
  <c r="L3" i="16"/>
  <c r="U9" i="10"/>
  <c r="D17" i="7" s="1"/>
  <c r="D15" i="7"/>
  <c r="L3" i="15"/>
  <c r="D9" i="7" s="1"/>
  <c r="T23" i="10" l="1"/>
</calcChain>
</file>

<file path=xl/comments1.xml><?xml version="1.0" encoding="utf-8"?>
<comments xmlns="http://schemas.openxmlformats.org/spreadsheetml/2006/main">
  <authors>
    <author>Suominen, Osmo M E</author>
  </authors>
  <commentList>
    <comment ref="B6" authorId="0" shapeId="0">
      <text>
        <r>
          <rPr>
            <b/>
            <sz val="9"/>
            <color indexed="81"/>
            <rFont val="Tahoma"/>
            <family val="2"/>
          </rPr>
          <t>Jos on tiedossa, kannattaa käyttää tätä</t>
        </r>
      </text>
    </comment>
  </commentList>
</comments>
</file>

<file path=xl/comments10.xml><?xml version="1.0" encoding="utf-8"?>
<comments xmlns="http://schemas.openxmlformats.org/spreadsheetml/2006/main">
  <authors>
    <author>Seppo Suominen</author>
  </authors>
  <commentList>
    <comment ref="AF51" authorId="0" shapeId="0">
      <text>
        <r>
          <rPr>
            <b/>
            <sz val="8"/>
            <color indexed="81"/>
            <rFont val="Tahoma"/>
            <family val="2"/>
          </rPr>
          <t>Viiden vuoden sädekasvu, mm</t>
        </r>
      </text>
    </comment>
    <comment ref="AH52" authorId="0" shapeId="0">
      <text>
        <r>
          <rPr>
            <b/>
            <sz val="8"/>
            <color indexed="81"/>
            <rFont val="Tahoma"/>
            <family val="2"/>
          </rPr>
          <t>Viiden vuoden pituuskasvu, dm</t>
        </r>
      </text>
    </comment>
  </commentList>
</comments>
</file>

<file path=xl/comments2.xml><?xml version="1.0" encoding="utf-8"?>
<comments xmlns="http://schemas.openxmlformats.org/spreadsheetml/2006/main">
  <authors>
    <author>Osmo</author>
  </authors>
  <commentList>
    <comment ref="E2" authorId="0" shapeId="0">
      <text>
        <r>
          <rPr>
            <b/>
            <sz val="9"/>
            <color indexed="81"/>
            <rFont val="Tahoma"/>
            <family val="2"/>
          </rPr>
          <t>Mikäli alue on rajattu suorakulmaisena nelikulmiona, syötä sivuihin kahdesti sama pituus (esim. 30 x 40 alue syötetään 30, 30, 40, 40)</t>
        </r>
      </text>
    </comment>
  </commentList>
</comments>
</file>

<file path=xl/comments3.xml><?xml version="1.0" encoding="utf-8"?>
<comments xmlns="http://schemas.openxmlformats.org/spreadsheetml/2006/main">
  <authors>
    <author>HY-User</author>
    <author>Osmo</author>
  </authors>
  <commentList>
    <comment ref="C2" authorId="0" shapeId="0">
      <text>
        <r>
          <rPr>
            <b/>
            <sz val="9"/>
            <color indexed="81"/>
            <rFont val="Tahoma"/>
            <family val="2"/>
          </rPr>
          <t>Jos olet mitannut puiden läpimitat millimetreinä, käytä tätä saraketta.</t>
        </r>
      </text>
    </comment>
    <comment ref="D2" authorId="0" shapeId="0">
      <text>
        <r>
          <rPr>
            <b/>
            <sz val="9"/>
            <color indexed="81"/>
            <rFont val="Tahoma"/>
            <family val="2"/>
          </rPr>
          <t>Jos olet mitannut puut sentteinä, syötä tiedot suoraan tähän sarakkeeseen. VAIN toiseen sarakkeeseen tarvitsee syöttää tiedot!</t>
        </r>
      </text>
    </comment>
    <comment ref="H5" authorId="1" shapeId="0">
      <text>
        <r>
          <rPr>
            <b/>
            <sz val="9"/>
            <color indexed="81"/>
            <rFont val="Tahoma"/>
            <family val="2"/>
          </rPr>
          <t>Mikäli alue on rajattu suorakulmaisena nelikulmiona, syötä sivuihin kahdesti sama pituus (esim. 30 x 40 alue syötetään 30, 30, 40, 40)</t>
        </r>
      </text>
    </comment>
  </commentList>
</comments>
</file>

<file path=xl/comments4.xml><?xml version="1.0" encoding="utf-8"?>
<comments xmlns="http://schemas.openxmlformats.org/spreadsheetml/2006/main">
  <authors>
    <author>HY-User</author>
  </authors>
  <commentList>
    <comment ref="C3" authorId="0" shapeId="0">
      <text>
        <r>
          <rPr>
            <b/>
            <sz val="9"/>
            <color indexed="81"/>
            <rFont val="Tahoma"/>
            <family val="2"/>
          </rPr>
          <t>Jos olet mitannut puiden läpimitat millimetreinä, käytä tätä saraketta.</t>
        </r>
      </text>
    </comment>
    <comment ref="D3" authorId="0" shapeId="0">
      <text>
        <r>
          <rPr>
            <b/>
            <sz val="9"/>
            <color indexed="81"/>
            <rFont val="Tahoma"/>
            <family val="2"/>
          </rPr>
          <t>Jos olet mitannut puut sentteinä, syötä tiedot suoraan tähän sarakkeeseen. VAIN toiseen sarakkeeseen tarvitsee syöttää tiedot!</t>
        </r>
      </text>
    </comment>
  </commentList>
</comments>
</file>

<file path=xl/comments5.xml><?xml version="1.0" encoding="utf-8"?>
<comments xmlns="http://schemas.openxmlformats.org/spreadsheetml/2006/main">
  <authors>
    <author>HY-User</author>
  </authors>
  <commentList>
    <comment ref="C3" authorId="0" shapeId="0">
      <text>
        <r>
          <rPr>
            <b/>
            <sz val="9"/>
            <color indexed="81"/>
            <rFont val="Tahoma"/>
            <family val="2"/>
          </rPr>
          <t>Jos olet mitannut puiden läpimitat millimetreinä, käytä tätä saraketta.</t>
        </r>
      </text>
    </comment>
    <comment ref="D3" authorId="0" shapeId="0">
      <text>
        <r>
          <rPr>
            <b/>
            <sz val="9"/>
            <color indexed="81"/>
            <rFont val="Tahoma"/>
            <family val="2"/>
          </rPr>
          <t>Jos olet mitannut puut sentteinä, syötä tiedot suoraan tähän sarakkeeseen. VAIN toiseen sarakkeeseen tarvitsee syöttää tiedot!</t>
        </r>
      </text>
    </comment>
  </commentList>
</comments>
</file>

<file path=xl/comments6.xml><?xml version="1.0" encoding="utf-8"?>
<comments xmlns="http://schemas.openxmlformats.org/spreadsheetml/2006/main">
  <authors>
    <author>Osmo</author>
    <author>HY-User</author>
    <author>Optiplex</author>
  </authors>
  <commentList>
    <comment ref="C2" authorId="0" shapeId="0">
      <text>
        <r>
          <rPr>
            <b/>
            <sz val="9"/>
            <color indexed="81"/>
            <rFont val="Tahoma"/>
            <family val="2"/>
          </rPr>
          <t>Ennen pituusyhtälön siirtämistä, kannattaa lajitella puut puulajin mukaan.
Valitse koko aineisto maalaamalla se hiirellä (otsikot mukaan lukien). Valitse Tiedot - Lajittele. Paina kerran painiketta "Lisää taso", jotta saat toisen lajitteluperusteen. Valitse ensimmäiseksi tekijäksi "Pl" ja toiseksi "D1,3, cm". Paina ok.
Nyt puiden pitäisi olla lajiteltuna puulajeittain, ja pituusyhtälön kopiointi sujuu helpommin.</t>
        </r>
      </text>
    </comment>
    <comment ref="D2" authorId="1" shapeId="0">
      <text>
        <r>
          <rPr>
            <b/>
            <sz val="9"/>
            <color indexed="81"/>
            <rFont val="Tahoma"/>
            <family val="2"/>
          </rPr>
          <t>Jos olet mitannut puiden läpimitat millimetreinä, käytä tätä saraketta.</t>
        </r>
      </text>
    </comment>
    <comment ref="E2" authorId="1" shapeId="0">
      <text>
        <r>
          <rPr>
            <b/>
            <sz val="9"/>
            <color indexed="81"/>
            <rFont val="Tahoma"/>
            <family val="2"/>
          </rPr>
          <t>Jos olet mitannut puiden pituudet desimetreinä, käytä tätä saraketta.</t>
        </r>
      </text>
    </comment>
    <comment ref="F2" authorId="1" shapeId="0">
      <text>
        <r>
          <rPr>
            <b/>
            <sz val="9"/>
            <color indexed="81"/>
            <rFont val="Tahoma"/>
            <family val="2"/>
          </rPr>
          <t>Jos olet mitannut puut sentteinä, syötä tiedot suoraan tähän sarakkeeseen. VAIN toiseen sarakkeeseen tarvitsee syöttää tiedot!</t>
        </r>
      </text>
    </comment>
    <comment ref="G2" authorId="1" shapeId="0">
      <text>
        <r>
          <rPr>
            <b/>
            <sz val="9"/>
            <color indexed="81"/>
            <rFont val="Tahoma"/>
            <family val="2"/>
          </rPr>
          <t>Jos olet mitannut puiden pituudet metreinä, syötä tiedot tähän sarakkeeseen. VAIN toiseen sarakkeeseen tarvitsee syöttää tiedot!</t>
        </r>
      </text>
    </comment>
    <comment ref="I2" authorId="0" shapeId="0">
      <text>
        <r>
          <rPr>
            <b/>
            <sz val="9"/>
            <color indexed="81"/>
            <rFont val="Tahoma"/>
            <family val="2"/>
          </rPr>
          <t>Pituusyhtälön syöttäminen: Kun olet kopioinut pituusyhtälön kaaviosta, valitse solu E3 ja paina Crtl + v (tai hiiren oikea näppäin ja Liitä). Näin kaava tulee esille soluun. Sitä pitää vielä muokata, ensimmäisenä tulee poistaa y alusta (jos tuli kopioinnissa mukana). Lisäksi kerto-merkit tulee laittaa oikealle kohdalle, ja x:n tilalle laittaa solu D3.
Esim.liitetty yhtälö y = 7,52ln(x) - 3,299 tulee muuttaa muotoon:
=7,52*LUONNLOG(D3)-3,299
Kun tämä on tehty ja kaava on vahvistettu painamalla Enter, voit kopioida kaavan muille puille. Helpoiten siinä onnistuu viemällä hiiri solun oikeaan alakulmaan, jolloin osoitin muuttuu ristiksi. Paina hiiren vasen nappi pohjaan ja vedä kaava alaspäin niin pitkälle, kuin puita riittää. Päästä napista irti, ja kaavojen pitäisi olla paikallaan.
Kannattaa myös silmämääräisesti tarkistaa puiden pituudet, lähinnä pienimpien ja suurimpien puiden pituuksien loogisuus.</t>
        </r>
      </text>
    </comment>
    <comment ref="L2" authorId="2" shapeId="0">
      <text>
        <r>
          <rPr>
            <b/>
            <sz val="8"/>
            <color indexed="81"/>
            <rFont val="Tahoma"/>
            <family val="2"/>
          </rPr>
          <t>Syötä tukki- ja kuituosuudet PROSENTTEINA. Solut on määritetty prosenteiksi. Joissain Excelin versioissa solujen muoto ei välttämättä pysy muistissa, joten ne voi itse määrittää prosenteiksi (maalaa solut, paina hiiren oikeaa nappia, valitse Muokkaa solu (Format Cell) ja valitse Numero (Number) valikosta muodoksi Prosentti (Percentage)).
Ennen tukkiosuuden katsomista kannattaa lajitella aineisto kuten kohdassa "Pl" neuvotaan. Tämän jälkeen samankokoiset puut ovat peräkkäin, jolloin pystyt katsomaan samalla kertaa tukkiosuuden kaikille niille puille sen sijaan, että esim. katsoisit ensin 21 cm puulle, sitten 19 cm puulle, sitten 26 cm puulle, taas 21 cm puulle jne.</t>
        </r>
      </text>
    </comment>
    <comment ref="R2" authorId="2" shapeId="0">
      <text>
        <r>
          <rPr>
            <b/>
            <sz val="8"/>
            <color indexed="81"/>
            <rFont val="Tahoma"/>
            <family val="2"/>
          </rPr>
          <t>Tänne voi merkitä esim. puussa olevat viat, jotka vaikuttavat tukkiprosenttiin. Muista huomioida tämä tukkiprosentin määrityksessä!</t>
        </r>
      </text>
    </comment>
    <comment ref="T14" authorId="0" shapeId="0">
      <text>
        <r>
          <rPr>
            <b/>
            <sz val="9"/>
            <color indexed="81"/>
            <rFont val="Tahoma"/>
            <family val="2"/>
          </rPr>
          <t>Mikäli alue on rajattu suorakulmaisena nelikulmiona, syötä sivuihin kahdesti sama pituus (esim. 30 x 40 alue syötetään 30, 30, 40, 40)</t>
        </r>
      </text>
    </comment>
  </commentList>
</comments>
</file>

<file path=xl/comments7.xml><?xml version="1.0" encoding="utf-8"?>
<comments xmlns="http://schemas.openxmlformats.org/spreadsheetml/2006/main">
  <authors>
    <author>Osmo</author>
    <author>HY-User</author>
    <author>Optiplex</author>
  </authors>
  <commentList>
    <comment ref="C2" authorId="0" shapeId="0">
      <text>
        <r>
          <rPr>
            <b/>
            <sz val="9"/>
            <color indexed="81"/>
            <rFont val="Tahoma"/>
            <family val="2"/>
          </rPr>
          <t>Ennen pituusyhtälön siirtämistä, kannattaa lajitella puut puulajin mukaan.
Valitse koko aineisto maalaamalla se hiirellä (otsikot mukaan lukien). Valitse Tiedot - Lajittele. Paina kerran painiketta "Lisää taso", jotta saat toisen lajitteluperusteen. Valitse ensimmäiseksi tekijäksi "Pl" ja toiseksi "D1,3, cm". Paina ok.
Nyt puiden pitäisi olla lajiteltuna puulajeittain, ja pituusyhtälön kopiointi sujuu helpommin.</t>
        </r>
      </text>
    </comment>
    <comment ref="D2" authorId="1" shapeId="0">
      <text>
        <r>
          <rPr>
            <b/>
            <sz val="9"/>
            <color indexed="81"/>
            <rFont val="Tahoma"/>
            <family val="2"/>
          </rPr>
          <t>Jos olet mitannut puiden läpimitat millimetreinä, käytä tätä saraketta.</t>
        </r>
      </text>
    </comment>
    <comment ref="E2" authorId="1" shapeId="0">
      <text>
        <r>
          <rPr>
            <b/>
            <sz val="9"/>
            <color indexed="81"/>
            <rFont val="Tahoma"/>
            <family val="2"/>
          </rPr>
          <t>Jos olet mitannut puiden pituudet desimetreinä, käytä tätä saraketta.</t>
        </r>
      </text>
    </comment>
    <comment ref="F2" authorId="1" shapeId="0">
      <text>
        <r>
          <rPr>
            <b/>
            <sz val="9"/>
            <color indexed="81"/>
            <rFont val="Tahoma"/>
            <family val="2"/>
          </rPr>
          <t>Jos olet mitannut puut sentteinä, syötä tiedot suoraan tähän sarakkeeseen. VAIN toiseen sarakkeeseen tarvitsee syöttää tiedot!</t>
        </r>
      </text>
    </comment>
    <comment ref="G2" authorId="1" shapeId="0">
      <text>
        <r>
          <rPr>
            <b/>
            <sz val="9"/>
            <color indexed="81"/>
            <rFont val="Tahoma"/>
            <family val="2"/>
          </rPr>
          <t>Jos olet mitannut puiden pituudet metreinä, syötä tiedot tähän sarakkeeseen. VAIN toiseen sarakkeeseen tarvitsee syöttää tiedot!</t>
        </r>
      </text>
    </comment>
    <comment ref="H2" authorId="0" shapeId="0">
      <text>
        <r>
          <rPr>
            <b/>
            <sz val="9"/>
            <color indexed="81"/>
            <rFont val="Tahoma"/>
            <family val="2"/>
          </rPr>
          <t>Sarakkeeseen merkitään, onko puu valittu tukiksi (t) tai kuiduksi (k)</t>
        </r>
      </text>
    </comment>
    <comment ref="J2" authorId="0" shapeId="0">
      <text>
        <r>
          <rPr>
            <b/>
            <sz val="9"/>
            <color indexed="81"/>
            <rFont val="Tahoma"/>
            <family val="2"/>
          </rPr>
          <t>Pituusyhtälön syöttäminen: Kun olet kopioinut pituusyhtälön kaaviosta, valitse solu E3 ja paina Crtl + v (tai hiiren oikea näppäin ja Liitä). Näin kaava tulee esille soluun. Sitä pitää vielä muokata, ensimmäisenä tulee poistaa y alusta (jos tuli kopioinnissa mukana). Lisäksi kerto-merkit tulee laittaa oikealle kohdalle, ja x:n tilalle laittaa solu D3.
Esim.liitetty yhtälö y = 7,52ln(x) - 3,299 tulee muuttaa muotoon:
=7,52*LUONNLOG(D3)-3,299
Kun tämä on tehty ja kaava on vahvistettu painamalla Enter, voit kopioida kaavan muille puille. Helpoiten siinä onnistuu viemällä hiiri solun oikeaan alakulmaan, jolloin osoitin muuttuu ristiksi. Paina hiiren vasen nappi pohjaan ja vedä kaava alaspäin niin pitkälle, kuin puita riittää. Päästä napista irti, ja kaavojen pitäisi olla paikallaan.
Kannattaa myös silmämääräisesti tarkistaa puiden pituudet, lähinnä pienimpien ja suurimpien puiden pituuksien loogisuus.</t>
        </r>
      </text>
    </comment>
    <comment ref="M2" authorId="2" shapeId="0">
      <text>
        <r>
          <rPr>
            <b/>
            <sz val="8"/>
            <color indexed="81"/>
            <rFont val="Tahoma"/>
            <family val="2"/>
          </rPr>
          <t>Syötä tukki- ja kuituosuudet PROSENTTEINA. Solut on määritetty prosenteiksi. Joissain Excelin versioissa solujen muoto ei välttämättä pysy muistissa, joten ne voi itse määrittää prosenteiksi (maalaa solut, paina hiiren oikeaa nappia, valitse Muokkaa solu (Format Cell) ja valitse Numero (Number) valikosta muodoksi Prosentti (Percentage)).
Ennen tukkiosuuden katsomista kannattaa lajitella aineisto kuten kohdassa "Pl" neuvotaan. Tämän jälkeen samankokoiset puut ovat peräkkäin, jolloin pystyt katsomaan samalla kertaa tukkiosuuden kaikille niille puille sen sijaan, että esim. katsoisit ensin 21 cm puulle, sitten 19 cm puulle, sitten 26 cm puulle, taas 21 cm puulle jne.</t>
        </r>
      </text>
    </comment>
    <comment ref="S2" authorId="2" shapeId="0">
      <text>
        <r>
          <rPr>
            <b/>
            <sz val="8"/>
            <color indexed="81"/>
            <rFont val="Tahoma"/>
            <family val="2"/>
          </rPr>
          <t>Tänne voi merkitä esim. puussa olevat viat, jotka vaikuttavat tukkiprosenttiin. Muista huomioida tämä tukkiprosentin määrityksessä!</t>
        </r>
      </text>
    </comment>
    <comment ref="U12" authorId="0" shapeId="0">
      <text>
        <r>
          <rPr>
            <b/>
            <sz val="9"/>
            <color indexed="81"/>
            <rFont val="Tahoma"/>
            <family val="2"/>
          </rPr>
          <t>Mikäli alue on rajattu suorakulmaisena nelikulmiona, syötä sivuihin kahdesti sama pituus (esim. 30 x 40 alue syötetään 30, 30, 40, 40)</t>
        </r>
      </text>
    </comment>
  </commentList>
</comments>
</file>

<file path=xl/comments8.xml><?xml version="1.0" encoding="utf-8"?>
<comments xmlns="http://schemas.openxmlformats.org/spreadsheetml/2006/main">
  <authors>
    <author>Osmo</author>
  </authors>
  <commentList>
    <comment ref="A4" authorId="0" shapeId="0">
      <text>
        <r>
          <rPr>
            <b/>
            <sz val="9"/>
            <color indexed="81"/>
            <rFont val="Tahoma"/>
            <family val="2"/>
          </rPr>
          <t>Rinnankorkeusläpimitta KUORETTA</t>
        </r>
      </text>
    </comment>
    <comment ref="AD4" authorId="0" shapeId="0">
      <text>
        <r>
          <rPr>
            <b/>
            <sz val="9"/>
            <color indexed="81"/>
            <rFont val="Tahoma"/>
            <family val="2"/>
          </rPr>
          <t>Rinnankorkeusläpimitta KUORETTA</t>
        </r>
      </text>
    </comment>
    <comment ref="B5" authorId="0" shapeId="0">
      <text>
        <r>
          <rPr>
            <b/>
            <sz val="9"/>
            <color indexed="81"/>
            <rFont val="Tahoma"/>
            <family val="2"/>
          </rPr>
          <t>Kasvuprosentti otetaan tästä taulukosta.</t>
        </r>
      </text>
    </comment>
    <comment ref="AH5" authorId="0" shapeId="0">
      <text>
        <r>
          <rPr>
            <b/>
            <sz val="9"/>
            <color indexed="81"/>
            <rFont val="Tahoma"/>
            <family val="2"/>
          </rPr>
          <t>Kasvuprosentti otetaan tästä taulukosta.</t>
        </r>
      </text>
    </comment>
  </commentList>
</comments>
</file>

<file path=xl/comments9.xml><?xml version="1.0" encoding="utf-8"?>
<comments xmlns="http://schemas.openxmlformats.org/spreadsheetml/2006/main">
  <authors>
    <author>Osmo</author>
  </authors>
  <commentList>
    <comment ref="A1" authorId="0" shapeId="0">
      <text>
        <r>
          <rPr>
            <b/>
            <sz val="9"/>
            <color indexed="81"/>
            <rFont val="Tahoma"/>
            <family val="2"/>
          </rPr>
          <t>Ruotsinkielisen ja tieteellisen nimen löytää esim. SMULin sivuilta löytyvästä lajilista-PDF:stä.</t>
        </r>
      </text>
    </comment>
  </commentList>
</comments>
</file>

<file path=xl/sharedStrings.xml><?xml version="1.0" encoding="utf-8"?>
<sst xmlns="http://schemas.openxmlformats.org/spreadsheetml/2006/main" count="877" uniqueCount="606">
  <si>
    <t>Pl</t>
  </si>
  <si>
    <t>Lpm, cm</t>
  </si>
  <si>
    <t>Pit, m</t>
  </si>
  <si>
    <t>HUOM</t>
  </si>
  <si>
    <r>
      <t>Runkotilavuus, m</t>
    </r>
    <r>
      <rPr>
        <b/>
        <vertAlign val="superscript"/>
        <sz val="11"/>
        <color indexed="8"/>
        <rFont val="Calibri"/>
        <family val="2"/>
      </rPr>
      <t>3</t>
    </r>
    <r>
      <rPr>
        <b/>
        <sz val="11"/>
        <color indexed="8"/>
        <rFont val="Calibri"/>
        <family val="2"/>
      </rPr>
      <t>/ha</t>
    </r>
  </si>
  <si>
    <r>
      <t>Tilavuus, m</t>
    </r>
    <r>
      <rPr>
        <b/>
        <vertAlign val="superscript"/>
        <sz val="11"/>
        <color indexed="8"/>
        <rFont val="Calibri"/>
        <family val="2"/>
      </rPr>
      <t>3</t>
    </r>
  </si>
  <si>
    <t>Puun tilavuus</t>
  </si>
  <si>
    <t>h, m</t>
  </si>
  <si>
    <t>Puun pituus, m</t>
  </si>
  <si>
    <t>Alue, ha</t>
  </si>
  <si>
    <t>Muuntokerroin</t>
  </si>
  <si>
    <t>Tehtävä</t>
  </si>
  <si>
    <r>
      <t>Puuston pohjapinta-ala, m</t>
    </r>
    <r>
      <rPr>
        <vertAlign val="superscript"/>
        <sz val="11"/>
        <color indexed="8"/>
        <rFont val="Calibri"/>
        <family val="2"/>
      </rPr>
      <t>2</t>
    </r>
    <r>
      <rPr>
        <sz val="11"/>
        <color theme="1"/>
        <rFont val="Calibri"/>
        <family val="2"/>
        <scheme val="minor"/>
      </rPr>
      <t>/ha</t>
    </r>
  </si>
  <si>
    <t>Kehitysluokka</t>
  </si>
  <si>
    <t>Runkoluku, kpl/ha</t>
  </si>
  <si>
    <t>Vastaus</t>
  </si>
  <si>
    <t>Korttivastaus</t>
  </si>
  <si>
    <r>
      <t>Tukkitil., m</t>
    </r>
    <r>
      <rPr>
        <b/>
        <vertAlign val="superscript"/>
        <sz val="11"/>
        <color indexed="8"/>
        <rFont val="Calibri"/>
        <family val="2"/>
      </rPr>
      <t>3</t>
    </r>
  </si>
  <si>
    <r>
      <t>Leimattu tukkipuuta, m</t>
    </r>
    <r>
      <rPr>
        <vertAlign val="superscript"/>
        <sz val="11"/>
        <color indexed="8"/>
        <rFont val="Calibri"/>
        <family val="2"/>
      </rPr>
      <t>3</t>
    </r>
    <r>
      <rPr>
        <sz val="11"/>
        <color theme="1"/>
        <rFont val="Calibri"/>
        <family val="2"/>
        <scheme val="minor"/>
      </rPr>
      <t>/ha</t>
    </r>
  </si>
  <si>
    <r>
      <t>Leimattu havukuitupuuta, m</t>
    </r>
    <r>
      <rPr>
        <vertAlign val="superscript"/>
        <sz val="11"/>
        <color indexed="8"/>
        <rFont val="Calibri"/>
        <family val="2"/>
      </rPr>
      <t>3</t>
    </r>
    <r>
      <rPr>
        <sz val="11"/>
        <color theme="1"/>
        <rFont val="Calibri"/>
        <family val="2"/>
        <scheme val="minor"/>
      </rPr>
      <t>/ha</t>
    </r>
  </si>
  <si>
    <r>
      <t>Leimattu lehtikuitupuuta, m</t>
    </r>
    <r>
      <rPr>
        <vertAlign val="superscript"/>
        <sz val="11"/>
        <color indexed="8"/>
        <rFont val="Calibri"/>
        <family val="2"/>
      </rPr>
      <t>3</t>
    </r>
    <r>
      <rPr>
        <sz val="11"/>
        <color theme="1"/>
        <rFont val="Calibri"/>
        <family val="2"/>
        <scheme val="minor"/>
      </rPr>
      <t>/ha</t>
    </r>
  </si>
  <si>
    <r>
      <t>Leimattujen tukkipuiden käyttöosan keskitilavuus, m</t>
    </r>
    <r>
      <rPr>
        <vertAlign val="superscript"/>
        <sz val="11"/>
        <color indexed="8"/>
        <rFont val="Calibri"/>
        <family val="2"/>
      </rPr>
      <t>3</t>
    </r>
  </si>
  <si>
    <t>Leimattujen kuitupuiden käyttöosan keskitilavuus, l</t>
  </si>
  <si>
    <t>Piirin puolikas</t>
  </si>
  <si>
    <t>Metsätyyppi tai vastaava turvemaa</t>
  </si>
  <si>
    <t>Puuston ikä, v</t>
  </si>
  <si>
    <t>Keskiläpimitta</t>
  </si>
  <si>
    <t>Lajintuntemus A</t>
  </si>
  <si>
    <t>Lajintuntemus B</t>
  </si>
  <si>
    <t>Rungon tukkiosan tilavuus</t>
  </si>
  <si>
    <r>
      <t>Puuston runkotilavuus, m</t>
    </r>
    <r>
      <rPr>
        <vertAlign val="superscript"/>
        <sz val="11"/>
        <color indexed="8"/>
        <rFont val="Calibri"/>
        <family val="2"/>
      </rPr>
      <t>3</t>
    </r>
    <r>
      <rPr>
        <sz val="11"/>
        <color theme="1"/>
        <rFont val="Calibri"/>
        <family val="2"/>
        <scheme val="minor"/>
      </rPr>
      <t>/ha</t>
    </r>
  </si>
  <si>
    <t>Runkotilavuudesta mäntyä, %</t>
  </si>
  <si>
    <t>Runkotilavuudesta kuusta, %</t>
  </si>
  <si>
    <t>Runkotilavuudesta lehtipuuta, %</t>
  </si>
  <si>
    <t>Käyttöpuusta tukkipuuta, %</t>
  </si>
  <si>
    <t>Käyttöpuusta havukuitupuuta, %</t>
  </si>
  <si>
    <t>Käyttöpuusta lehtikuitupuuta, %</t>
  </si>
  <si>
    <t>Puulajiosuudet:</t>
  </si>
  <si>
    <t>Tukkipuuta, %</t>
  </si>
  <si>
    <t>Havukuitua, %</t>
  </si>
  <si>
    <t>Lehtikuitua, %</t>
  </si>
  <si>
    <t>Mänty, %</t>
  </si>
  <si>
    <t>Kuusi, %</t>
  </si>
  <si>
    <t>Lehtipuu, %</t>
  </si>
  <si>
    <r>
      <t>Tilavuus, m</t>
    </r>
    <r>
      <rPr>
        <vertAlign val="superscript"/>
        <sz val="11"/>
        <color indexed="8"/>
        <rFont val="Calibri"/>
        <family val="2"/>
      </rPr>
      <t>3</t>
    </r>
  </si>
  <si>
    <r>
      <t>Käyttöosatil., m</t>
    </r>
    <r>
      <rPr>
        <b/>
        <vertAlign val="superscript"/>
        <sz val="11"/>
        <color indexed="8"/>
        <rFont val="Calibri"/>
        <family val="2"/>
      </rPr>
      <t>3</t>
    </r>
  </si>
  <si>
    <r>
      <t>Kuitutil., m</t>
    </r>
    <r>
      <rPr>
        <b/>
        <vertAlign val="superscript"/>
        <sz val="11"/>
        <color indexed="8"/>
        <rFont val="Calibri"/>
        <family val="2"/>
      </rPr>
      <t>3</t>
    </r>
  </si>
  <si>
    <t>Nro</t>
  </si>
  <si>
    <t>Runkoja</t>
  </si>
  <si>
    <t>R/ha</t>
  </si>
  <si>
    <t>Keskilpm, cm</t>
  </si>
  <si>
    <t>PPA-kerroin</t>
  </si>
  <si>
    <t>Metsätaitokilpailun tehtäväradan mitatut oikeat vastaukset sekä tehtäväkortin oikeat vastaukset</t>
  </si>
  <si>
    <t>Puulaji</t>
  </si>
  <si>
    <t>Ikä</t>
  </si>
  <si>
    <r>
      <t>Ikä</t>
    </r>
    <r>
      <rPr>
        <sz val="11"/>
        <color theme="1"/>
        <rFont val="Calibri"/>
        <family val="2"/>
        <scheme val="minor"/>
      </rPr>
      <t>, v</t>
    </r>
  </si>
  <si>
    <t>mahd. Ikälisäys, v</t>
  </si>
  <si>
    <t>Puu_nro</t>
  </si>
  <si>
    <t>Keskilpm</t>
  </si>
  <si>
    <r>
      <t>D</t>
    </r>
    <r>
      <rPr>
        <b/>
        <vertAlign val="subscript"/>
        <sz val="11"/>
        <color indexed="8"/>
        <rFont val="Calibri"/>
        <family val="2"/>
      </rPr>
      <t>1,3</t>
    </r>
    <r>
      <rPr>
        <b/>
        <sz val="11"/>
        <color indexed="8"/>
        <rFont val="Calibri"/>
        <family val="2"/>
      </rPr>
      <t>, cm</t>
    </r>
  </si>
  <si>
    <t>Ikä, v</t>
  </si>
  <si>
    <t>Pituus_1, m</t>
  </si>
  <si>
    <t>Pituus_2, m</t>
  </si>
  <si>
    <t>Pituus, m</t>
  </si>
  <si>
    <t>Alueen sivut, m</t>
  </si>
  <si>
    <r>
      <t>D</t>
    </r>
    <r>
      <rPr>
        <b/>
        <vertAlign val="subscript"/>
        <sz val="11"/>
        <color indexed="8"/>
        <rFont val="Calibri"/>
        <family val="2"/>
      </rPr>
      <t>1,3</t>
    </r>
    <r>
      <rPr>
        <b/>
        <sz val="11"/>
        <color indexed="8"/>
        <rFont val="Calibri"/>
        <family val="2"/>
      </rPr>
      <t>, cm</t>
    </r>
  </si>
  <si>
    <r>
      <t>PPA, m</t>
    </r>
    <r>
      <rPr>
        <b/>
        <vertAlign val="superscript"/>
        <sz val="11"/>
        <color indexed="8"/>
        <rFont val="Calibri"/>
        <family val="2"/>
      </rPr>
      <t>2</t>
    </r>
  </si>
  <si>
    <r>
      <t>PPA_yht, m</t>
    </r>
    <r>
      <rPr>
        <b/>
        <vertAlign val="superscript"/>
        <sz val="11"/>
        <color indexed="8"/>
        <rFont val="Calibri"/>
        <family val="2"/>
      </rPr>
      <t>2</t>
    </r>
  </si>
  <si>
    <r>
      <t>PPA, m</t>
    </r>
    <r>
      <rPr>
        <b/>
        <vertAlign val="superscript"/>
        <sz val="11"/>
        <color indexed="8"/>
        <rFont val="Calibri"/>
        <family val="2"/>
      </rPr>
      <t>2</t>
    </r>
    <r>
      <rPr>
        <b/>
        <sz val="11"/>
        <color indexed="8"/>
        <rFont val="Calibri"/>
        <family val="2"/>
      </rPr>
      <t>/ha</t>
    </r>
  </si>
  <si>
    <t>Kerroin, tukki-%</t>
  </si>
  <si>
    <t>Latva-%</t>
  </si>
  <si>
    <r>
      <t>Leimattu tukkipuu, m</t>
    </r>
    <r>
      <rPr>
        <b/>
        <vertAlign val="superscript"/>
        <sz val="11"/>
        <color indexed="8"/>
        <rFont val="Calibri"/>
        <family val="2"/>
      </rPr>
      <t>3</t>
    </r>
    <r>
      <rPr>
        <b/>
        <sz val="11"/>
        <color indexed="8"/>
        <rFont val="Calibri"/>
        <family val="2"/>
      </rPr>
      <t>/ha</t>
    </r>
  </si>
  <si>
    <r>
      <t>Leimattu havukuitua, m</t>
    </r>
    <r>
      <rPr>
        <b/>
        <vertAlign val="superscript"/>
        <sz val="11"/>
        <color indexed="8"/>
        <rFont val="Calibri"/>
        <family val="2"/>
      </rPr>
      <t>3</t>
    </r>
    <r>
      <rPr>
        <b/>
        <sz val="11"/>
        <color indexed="8"/>
        <rFont val="Calibri"/>
        <family val="2"/>
      </rPr>
      <t>/ha</t>
    </r>
  </si>
  <si>
    <r>
      <t>Leimattu lehtikuitua, m</t>
    </r>
    <r>
      <rPr>
        <b/>
        <vertAlign val="superscript"/>
        <sz val="11"/>
        <color indexed="8"/>
        <rFont val="Calibri"/>
        <family val="2"/>
      </rPr>
      <t>3</t>
    </r>
    <r>
      <rPr>
        <b/>
        <sz val="11"/>
        <color indexed="8"/>
        <rFont val="Calibri"/>
        <family val="2"/>
      </rPr>
      <t>/ha</t>
    </r>
  </si>
  <si>
    <r>
      <t>Leimattujen tukkipuiden käyttöosan keskitilavuus, m</t>
    </r>
    <r>
      <rPr>
        <b/>
        <vertAlign val="superscript"/>
        <sz val="11"/>
        <color indexed="8"/>
        <rFont val="Calibri"/>
        <family val="2"/>
      </rPr>
      <t>3</t>
    </r>
  </si>
  <si>
    <t>Pituus_1</t>
  </si>
  <si>
    <t>Pituus_2</t>
  </si>
  <si>
    <r>
      <t>D</t>
    </r>
    <r>
      <rPr>
        <b/>
        <vertAlign val="subscript"/>
        <sz val="11"/>
        <color indexed="8"/>
        <rFont val="Calibri"/>
        <family val="2"/>
      </rPr>
      <t>1,3</t>
    </r>
    <r>
      <rPr>
        <b/>
        <sz val="11"/>
        <color indexed="8"/>
        <rFont val="Calibri"/>
        <family val="2"/>
      </rPr>
      <t>, cm</t>
    </r>
  </si>
  <si>
    <r>
      <t>D</t>
    </r>
    <r>
      <rPr>
        <b/>
        <vertAlign val="subscript"/>
        <sz val="11"/>
        <color indexed="8"/>
        <rFont val="Calibri"/>
        <family val="2"/>
      </rPr>
      <t>6</t>
    </r>
    <r>
      <rPr>
        <b/>
        <sz val="11"/>
        <color indexed="8"/>
        <rFont val="Calibri"/>
        <family val="2"/>
      </rPr>
      <t>, cm</t>
    </r>
  </si>
  <si>
    <t>Pituuskoepuut</t>
  </si>
  <si>
    <t>Puu</t>
  </si>
  <si>
    <t>Ohjeet:</t>
  </si>
  <si>
    <t>1) Lisää mittaustiedot eri puulajeille. Mittaustiedot siirtyvät automaattisesti kaavioon.</t>
  </si>
  <si>
    <t>2) Valitse pisteparvi (=yhden puulajin havainto) ja paina hiiren oikeata näppäintä.</t>
  </si>
  <si>
    <t>3) Valitse toiminto "Lisää trendiviiva" (Add trendline)</t>
  </si>
  <si>
    <t>4) Valitse asetuksista sopiva viivan laji (esim. Power). Valitse myös "Näytä kaava kaaviossa" (Show equation on chart).</t>
  </si>
  <si>
    <t>5) Pituuskaava tulee näkyviin kaavioon. Kopioi se sieltä pituusyhtälöksi laskentaosioon.</t>
  </si>
  <si>
    <t>T3. Runkoluku</t>
  </si>
  <si>
    <t>T4. PPA</t>
  </si>
  <si>
    <t>T5. KASVU</t>
  </si>
  <si>
    <t>T6. KEHITYSLUOKKA</t>
  </si>
  <si>
    <t>T7. KESKILÄPIMITTA</t>
  </si>
  <si>
    <r>
      <t>D</t>
    </r>
    <r>
      <rPr>
        <b/>
        <vertAlign val="subscript"/>
        <sz val="11"/>
        <color indexed="8"/>
        <rFont val="Calibri"/>
        <family val="2"/>
      </rPr>
      <t>1,3</t>
    </r>
    <r>
      <rPr>
        <b/>
        <sz val="11"/>
        <color theme="1"/>
        <rFont val="Calibri"/>
        <family val="2"/>
        <scheme val="minor"/>
      </rPr>
      <t>_1</t>
    </r>
  </si>
  <si>
    <r>
      <t>D</t>
    </r>
    <r>
      <rPr>
        <b/>
        <vertAlign val="subscript"/>
        <sz val="11"/>
        <color indexed="8"/>
        <rFont val="Calibri"/>
        <family val="2"/>
      </rPr>
      <t>1,3</t>
    </r>
    <r>
      <rPr>
        <b/>
        <sz val="11"/>
        <color theme="1"/>
        <rFont val="Calibri"/>
        <family val="2"/>
        <scheme val="minor"/>
      </rPr>
      <t>_2</t>
    </r>
  </si>
  <si>
    <t>T11. RUNGON TUKKIOSA</t>
  </si>
  <si>
    <t>T10. PUUN PITUUS</t>
  </si>
  <si>
    <t>_5v, mm</t>
  </si>
  <si>
    <t>MUUTA</t>
  </si>
  <si>
    <t>T12-18. LEIMAAMATON</t>
  </si>
  <si>
    <t>T19-23. LEIMATTU</t>
  </si>
  <si>
    <r>
      <t>D</t>
    </r>
    <r>
      <rPr>
        <b/>
        <vertAlign val="subscript"/>
        <sz val="11"/>
        <color theme="1"/>
        <rFont val="Calibri"/>
        <family val="2"/>
        <scheme val="minor"/>
      </rPr>
      <t>1,3</t>
    </r>
    <r>
      <rPr>
        <b/>
        <sz val="11"/>
        <color theme="1"/>
        <rFont val="Calibri"/>
        <family val="2"/>
        <scheme val="minor"/>
      </rPr>
      <t>, cm</t>
    </r>
  </si>
  <si>
    <t>H, m</t>
  </si>
  <si>
    <t>HUOM!</t>
  </si>
  <si>
    <t>T8. LAJINTUNTEMUS A</t>
  </si>
  <si>
    <t>OIKEA</t>
  </si>
  <si>
    <t>T10. LAJINTUNTEMUS B</t>
  </si>
  <si>
    <t>Väärä</t>
  </si>
  <si>
    <t>t/k</t>
  </si>
  <si>
    <t>T/K</t>
  </si>
  <si>
    <t>Sädekasvu</t>
  </si>
  <si>
    <t>Jos tarvitsee laskea keskipituus, käytä tätä taulukkoa</t>
  </si>
  <si>
    <t>Keskipituus</t>
  </si>
  <si>
    <t>Prosenttien tarkistus</t>
  </si>
  <si>
    <t>H_5v, dm</t>
  </si>
  <si>
    <t>Kasvun koepuut</t>
  </si>
  <si>
    <t>Oikea vaihtoehto</t>
  </si>
  <si>
    <t>Väärät vaihtoehdot</t>
  </si>
  <si>
    <t>Numero</t>
  </si>
  <si>
    <t>Tehtävä 1. Metsätyyppi tai vastaava turvemaa</t>
  </si>
  <si>
    <t>Taulukoiden täyttämisestä:</t>
  </si>
  <si>
    <t>Puulajikoodit:</t>
  </si>
  <si>
    <t>Mänty</t>
  </si>
  <si>
    <t>Kuusi</t>
  </si>
  <si>
    <t>Koivu (ja muut)</t>
  </si>
  <si>
    <t>Tukki- ja kuituprosentit:</t>
  </si>
  <si>
    <t>Aina kysyttäessä puulajia, tulee käyttää yllä olevia koodeja. Jos laskettavana on muita puulajeja, syötä havupuille puulajinumero sen mukaan, minkä "normaalin" puun</t>
  </si>
  <si>
    <t xml:space="preserve">tilavuuskaavalla se lasketaan (esim. lehtikuuselle puulajinumero 2). </t>
  </si>
  <si>
    <t>Metsätaito-Excel</t>
  </si>
  <si>
    <t>Excelin on tehnyt Osmo Suominen (osmo.suominen@gmail.com). Palautetta ja kehitysehdotuksia otetaan vastaan!</t>
  </si>
  <si>
    <t>Tilavuudet lasketaan Laasasenahon kaavoilla, joihin vaikuttavat puulaji, rinnankorkeusläpimitta ja pituus.</t>
  </si>
  <si>
    <t>Aineisto kannattaa järjestää puulajin ja rinnankorkeusläpimitan perusteella ennen taulukon lukua. Ohjeet tähän löytyvät tehtävistä itsestään.</t>
  </si>
  <si>
    <t>Pituusyhtälön valinta:</t>
  </si>
  <si>
    <t>Pituusyhtälö kannattaa valita aineiston mukaan. Logaritminen tai potenssi ovat yleensä toimivia, suppealla aineistolla myös lineaarinen on hyvä vaihtoehto. Tärkeintä on tarkkailla käyrän muotoa ääripäissä.</t>
  </si>
  <si>
    <t xml:space="preserve">Logaritminen yhtälö saattaa aiheuttaa sen, että kaikkein pienimmät puut saavat negatiivisia pituuksia, jolloin sitä ei kannata käyttää. Muutoin se on yleensä loogisin yhtälö (pituuden kasvu nopeaa nuorena, </t>
  </si>
  <si>
    <t>Perustermejä:</t>
  </si>
  <si>
    <t>Solu tarkoittaa kohtaa, johon syötetään tietoja taulukossa. Esim. tämä ohje on solussa A16. A tarkoittaa saraketta ja 16 rivinumeroa.</t>
  </si>
  <si>
    <t>Yhtälö tarkoittaa sitä, että syötetään laskukaava soluun. Yhtälö aloitetaan aina = -merkillä. Esim. solujen A2 ja B2 lisääminen toisiina kirjoitetaan =A2+B2.</t>
  </si>
  <si>
    <t>Lisäohjeet</t>
  </si>
  <si>
    <t>Lisäohjeita löytyy useista taulukoista otsikoiden kohdalta (näkyy punainen nuoli oikeassa yläkulmassa). Kun vie hiiren niiden kohdalle, ohjeet tulevat esiin. Kannattaa myös Excelin peruskäytössä käyttää Excelin</t>
  </si>
  <si>
    <t>omaa ohjetta (paina F1), jos tulee ongelmia.</t>
  </si>
  <si>
    <t>Mittauspaperi</t>
  </si>
  <si>
    <t>Taulukon lopusta löytyy esimerkki mittauspaperista. Sitä saa luonnollisesti muokata omaan käyttöön sopivaksi.</t>
  </si>
  <si>
    <t>Tukkiosuus</t>
  </si>
  <si>
    <t>Kuituosuus</t>
  </si>
  <si>
    <t>Tukin minimiläpimitta</t>
  </si>
  <si>
    <t>D1,3</t>
  </si>
  <si>
    <t>Tukkia</t>
  </si>
  <si>
    <t>Kapenemisluokka, cm</t>
  </si>
  <si>
    <t>n. 5:n viime vuoden latvakasvainten keskiarvo, dm</t>
  </si>
  <si>
    <t>13-15</t>
  </si>
  <si>
    <t>16-18</t>
  </si>
  <si>
    <t>19-21</t>
  </si>
  <si>
    <t>22-24</t>
  </si>
  <si>
    <t>25+</t>
  </si>
  <si>
    <t>1-2</t>
  </si>
  <si>
    <t>3+</t>
  </si>
  <si>
    <t>5+</t>
  </si>
  <si>
    <t>4+</t>
  </si>
  <si>
    <t>1-3</t>
  </si>
  <si>
    <t>Keskimäär.</t>
  </si>
  <si>
    <t>Latvuskerros</t>
  </si>
  <si>
    <t>Ikäluokka, v</t>
  </si>
  <si>
    <t>&lt;10</t>
  </si>
  <si>
    <t>11-13</t>
  </si>
  <si>
    <t>14-16</t>
  </si>
  <si>
    <t>17-20</t>
  </si>
  <si>
    <t>21+</t>
  </si>
  <si>
    <t>I, II</t>
  </si>
  <si>
    <t>III</t>
  </si>
  <si>
    <t>IV</t>
  </si>
  <si>
    <t>I</t>
  </si>
  <si>
    <t>III, IV</t>
  </si>
  <si>
    <t>II</t>
  </si>
  <si>
    <t>5 viime vuoden sädekasvu yhteensä, mm</t>
  </si>
  <si>
    <r>
      <t>Pohjapinta-alan kasvuprosentti (P</t>
    </r>
    <r>
      <rPr>
        <b/>
        <vertAlign val="subscript"/>
        <sz val="14"/>
        <color theme="1"/>
        <rFont val="Calibri"/>
        <family val="2"/>
        <scheme val="minor"/>
      </rPr>
      <t>g</t>
    </r>
    <r>
      <rPr>
        <b/>
        <sz val="14"/>
        <color theme="1"/>
        <rFont val="Calibri"/>
        <family val="2"/>
        <scheme val="minor"/>
      </rPr>
      <t>) sädekasvun perusteella, 5 v. sädekasvu</t>
    </r>
  </si>
  <si>
    <t>Metsätaitokilpailu / Lajiluettelo</t>
  </si>
  <si>
    <t>Suomi</t>
  </si>
  <si>
    <t>Metsähyönteiset (48 lajia)</t>
  </si>
  <si>
    <t>Metsälinnut (26 lajia)</t>
  </si>
  <si>
    <t>Punalatikka</t>
  </si>
  <si>
    <t>Isohavukirva</t>
  </si>
  <si>
    <t>Puuntuhooja</t>
  </si>
  <si>
    <t>Käpykoisa</t>
  </si>
  <si>
    <t>Männynversokääriäinen</t>
  </si>
  <si>
    <t>Pihkakääriäinen</t>
  </si>
  <si>
    <t>Käpykääriäinen</t>
  </si>
  <si>
    <t>Tuomenkehrääjäkoi</t>
  </si>
  <si>
    <t>Tunturimittari</t>
  </si>
  <si>
    <t>Mäntymittari</t>
  </si>
  <si>
    <t>Jättipuupistiäinen</t>
  </si>
  <si>
    <t>Sinipuupistiäinen</t>
  </si>
  <si>
    <t>Ruskomäntypistiäinen</t>
  </si>
  <si>
    <t>Pilkkumäntypistiäinen</t>
  </si>
  <si>
    <t>Kuusenneulaspistiäinen</t>
  </si>
  <si>
    <t>Hevosmuurahainen</t>
  </si>
  <si>
    <t>Punamuurahainen</t>
  </si>
  <si>
    <t>Kastanjaturilas</t>
  </si>
  <si>
    <t>Kuolemankello</t>
  </si>
  <si>
    <t>Lehtipuupiirtäjä</t>
  </si>
  <si>
    <t>Muurahaiskuoriainen</t>
  </si>
  <si>
    <t>Kiiltokuusijäärä</t>
  </si>
  <si>
    <t>Havukantojäärä</t>
  </si>
  <si>
    <t>Papintappaja</t>
  </si>
  <si>
    <t>Suutari</t>
  </si>
  <si>
    <t>Sarvijaakko</t>
  </si>
  <si>
    <t>Runkohaapsanen</t>
  </si>
  <si>
    <t>Isohaavanlehtikuoriainen</t>
  </si>
  <si>
    <t>Tukkimiehentäi</t>
  </si>
  <si>
    <t>Tyvipikikärsäkäs</t>
  </si>
  <si>
    <t>Kuusenpikikärsäkäs</t>
  </si>
  <si>
    <t>Latvapikikärsäkäs</t>
  </si>
  <si>
    <t>Ukkoniluri</t>
  </si>
  <si>
    <t>Pystynävertäjä</t>
  </si>
  <si>
    <t>Vaakanävertäjä</t>
  </si>
  <si>
    <t>Vaippaniluri</t>
  </si>
  <si>
    <t>Männynniluri</t>
  </si>
  <si>
    <t>Kuusenniluri</t>
  </si>
  <si>
    <t>Aitomonikirjaaja</t>
  </si>
  <si>
    <t>Koivunmantokuoriainen</t>
  </si>
  <si>
    <t>Kuusenoksakirjaaja</t>
  </si>
  <si>
    <t>Havutikaskuoriainen</t>
  </si>
  <si>
    <t>Kuusentähtikirjaaja</t>
  </si>
  <si>
    <t>Nelihammaskirjaaja</t>
  </si>
  <si>
    <t>Okakaarnakuoriainen</t>
  </si>
  <si>
    <t>Pikakirjoittaja</t>
  </si>
  <si>
    <t>Kirjanpainaja</t>
  </si>
  <si>
    <t>Nyhäkaarnakuoriainen</t>
  </si>
  <si>
    <t>Riekko</t>
  </si>
  <si>
    <t>Metso</t>
  </si>
  <si>
    <t>Teeri</t>
  </si>
  <si>
    <t>Pyy</t>
  </si>
  <si>
    <t>Maakotka</t>
  </si>
  <si>
    <t>Merikotka</t>
  </si>
  <si>
    <t>Sääksi</t>
  </si>
  <si>
    <t>Kanahaukka</t>
  </si>
  <si>
    <t>Hiirihaukka</t>
  </si>
  <si>
    <t>Piekana</t>
  </si>
  <si>
    <t>Mehiläishaukka</t>
  </si>
  <si>
    <t>Viirupöllö</t>
  </si>
  <si>
    <t>Huuhkaja</t>
  </si>
  <si>
    <t>Lehtopöllö</t>
  </si>
  <si>
    <t>Närhi</t>
  </si>
  <si>
    <t>Kuukkeli</t>
  </si>
  <si>
    <t>Isolepinkäinen</t>
  </si>
  <si>
    <t>Isokäpylintu</t>
  </si>
  <si>
    <t>Pikkukäpylintu</t>
  </si>
  <si>
    <t>Taviokuurna</t>
  </si>
  <si>
    <t>Valkoselkätikka</t>
  </si>
  <si>
    <t>Käpytikka</t>
  </si>
  <si>
    <t>Pikkutikka</t>
  </si>
  <si>
    <t>Pohjantikka</t>
  </si>
  <si>
    <t>Palokärki</t>
  </si>
  <si>
    <t>Harmaapäätikka</t>
  </si>
  <si>
    <t>Hirvi</t>
  </si>
  <si>
    <t>Metsäpeura</t>
  </si>
  <si>
    <t>Valkohäntäpeura</t>
  </si>
  <si>
    <t>Metsäkauris</t>
  </si>
  <si>
    <t>Kuusipeura</t>
  </si>
  <si>
    <t>Metsäjänis</t>
  </si>
  <si>
    <t>Euroopanmajava</t>
  </si>
  <si>
    <t>Kanadanmajava</t>
  </si>
  <si>
    <t>Peltomyyrä</t>
  </si>
  <si>
    <t>Metsämyyrä</t>
  </si>
  <si>
    <t>Vesimyyrä</t>
  </si>
  <si>
    <t>Lapinmyyrä</t>
  </si>
  <si>
    <t>Orava</t>
  </si>
  <si>
    <t>Liito-orava</t>
  </si>
  <si>
    <t>Kettu</t>
  </si>
  <si>
    <t>Supikoira</t>
  </si>
  <si>
    <t>Karhu</t>
  </si>
  <si>
    <t>Ilves</t>
  </si>
  <si>
    <t>Ahma</t>
  </si>
  <si>
    <t>Susi</t>
  </si>
  <si>
    <t>Mäyrä</t>
  </si>
  <si>
    <t>Näätä</t>
  </si>
  <si>
    <t>Minkki</t>
  </si>
  <si>
    <t>Saukko</t>
  </si>
  <si>
    <t>Hilleri</t>
  </si>
  <si>
    <t>Nisäkkäät (25 lajia)</t>
  </si>
  <si>
    <t>Kuusenjuurikääpä</t>
  </si>
  <si>
    <t>Männynjuurikääpä</t>
  </si>
  <si>
    <t>Kantokääpä</t>
  </si>
  <si>
    <t>Männynkääpä</t>
  </si>
  <si>
    <t>Kuusenkääpä</t>
  </si>
  <si>
    <t>Taulakääpä</t>
  </si>
  <si>
    <t>Pökkelökääpä</t>
  </si>
  <si>
    <t>Arinakääpä</t>
  </si>
  <si>
    <t>Lakkakääpä</t>
  </si>
  <si>
    <t>Aidaskääpä</t>
  </si>
  <si>
    <t>Pakurikääpä</t>
  </si>
  <si>
    <t>Karhunkääpä</t>
  </si>
  <si>
    <t>Kuusenkynsikääpä</t>
  </si>
  <si>
    <t>Männynkynsikääpä</t>
  </si>
  <si>
    <t>Pohjanmesisieni</t>
  </si>
  <si>
    <t>Mäntymesisieni</t>
  </si>
  <si>
    <t>Versosurmakka</t>
  </si>
  <si>
    <t>Syyshaavakka</t>
  </si>
  <si>
    <t>Mäntykorokka</t>
  </si>
  <si>
    <t>Sorokka</t>
  </si>
  <si>
    <t>Männyntalvihome</t>
  </si>
  <si>
    <t>Männynkarsite</t>
  </si>
  <si>
    <t>Harmaakariste</t>
  </si>
  <si>
    <t>Ruskopilkkukariste</t>
  </si>
  <si>
    <t>Kuusenjuovakariste</t>
  </si>
  <si>
    <t>Kuusentalvihome</t>
  </si>
  <si>
    <t>Koivunversolaikkusieni</t>
  </si>
  <si>
    <t>Haavanmustaverso</t>
  </si>
  <si>
    <t>Männynneulasruoste</t>
  </si>
  <si>
    <t>Tervasroso</t>
  </si>
  <si>
    <t>Männynversoruoste</t>
  </si>
  <si>
    <t>Kuusenneulasruoste</t>
  </si>
  <si>
    <t>Kuusensuopursuruoste</t>
  </si>
  <si>
    <t>Kuusentuomiruoste</t>
  </si>
  <si>
    <t>Kuusentalvikkiruoste</t>
  </si>
  <si>
    <t>Koivunruoste</t>
  </si>
  <si>
    <t>Kuplamörsky</t>
  </si>
  <si>
    <t>Verinahakka</t>
  </si>
  <si>
    <t>Herkkutatit</t>
  </si>
  <si>
    <t>Kangastatti</t>
  </si>
  <si>
    <t>Punikkitatit</t>
  </si>
  <si>
    <t>Voitatti</t>
  </si>
  <si>
    <t>Haaparouskut</t>
  </si>
  <si>
    <t>Kangasrousku</t>
  </si>
  <si>
    <t>Karvarousku</t>
  </si>
  <si>
    <t>Leppärouskut</t>
  </si>
  <si>
    <t>Isohapero</t>
  </si>
  <si>
    <t>Kangashapero</t>
  </si>
  <si>
    <t>Keltahapero</t>
  </si>
  <si>
    <t>Viinihapero</t>
  </si>
  <si>
    <t>Mustavahakas</t>
  </si>
  <si>
    <t>Kehnäsieni</t>
  </si>
  <si>
    <t>Keltavahvero</t>
  </si>
  <si>
    <t>Suppilovahvero</t>
  </si>
  <si>
    <t>Mustatorvisieni</t>
  </si>
  <si>
    <t>Lampaankääpä</t>
  </si>
  <si>
    <t>Vaaleaorakas</t>
  </si>
  <si>
    <t>Korvasieni</t>
  </si>
  <si>
    <t>Huhtasienet</t>
  </si>
  <si>
    <t>Sienet (59 lajia)</t>
  </si>
  <si>
    <t>Katinlieko</t>
  </si>
  <si>
    <t>Keltalieko</t>
  </si>
  <si>
    <t>Ketunlieko</t>
  </si>
  <si>
    <t>Riidenlieko</t>
  </si>
  <si>
    <t>Mähkä</t>
  </si>
  <si>
    <t>Järvikorte</t>
  </si>
  <si>
    <t>Kangaskorte</t>
  </si>
  <si>
    <t>Lehtokorte</t>
  </si>
  <si>
    <t>Metsäkorte</t>
  </si>
  <si>
    <t>Peltokorte</t>
  </si>
  <si>
    <t>Suokorte</t>
  </si>
  <si>
    <t>Hiirenporras</t>
  </si>
  <si>
    <t>Isoalvejuuri</t>
  </si>
  <si>
    <t>Kallioimarre</t>
  </si>
  <si>
    <t>Kivikkoalvejuuri</t>
  </si>
  <si>
    <t>Korpi-imarre</t>
  </si>
  <si>
    <t>Kotkansiipi</t>
  </si>
  <si>
    <t>Metsäalvejuuri</t>
  </si>
  <si>
    <t>Metsäimarre</t>
  </si>
  <si>
    <t>Sananjalka</t>
  </si>
  <si>
    <t>Euroopanlehtikuusi</t>
  </si>
  <si>
    <t>Euroopan marjakuusi</t>
  </si>
  <si>
    <t>Kanadantuija</t>
  </si>
  <si>
    <t>Kataja</t>
  </si>
  <si>
    <t>Kontortamänty</t>
  </si>
  <si>
    <t>Siperiancembra</t>
  </si>
  <si>
    <t>Siperianlehtikuusi</t>
  </si>
  <si>
    <t>Siperianpihta</t>
  </si>
  <si>
    <t>Haapa</t>
  </si>
  <si>
    <t>Halava</t>
  </si>
  <si>
    <t>Harmaaleppä</t>
  </si>
  <si>
    <t>Hieskoivu</t>
  </si>
  <si>
    <t>Hybridihaapa</t>
  </si>
  <si>
    <t>Juolukkapaju</t>
  </si>
  <si>
    <t>Kiiltopaju</t>
  </si>
  <si>
    <t>Kynäjalava</t>
  </si>
  <si>
    <t>Mustuvapaju</t>
  </si>
  <si>
    <t>Paatsama</t>
  </si>
  <si>
    <t>Pihlaja</t>
  </si>
  <si>
    <t>Pohjanpaju</t>
  </si>
  <si>
    <t>Pähkinäpensas</t>
  </si>
  <si>
    <t>Raita</t>
  </si>
  <si>
    <t>Rauduskoivu</t>
  </si>
  <si>
    <t>Saarni</t>
  </si>
  <si>
    <t>Salava</t>
  </si>
  <si>
    <t>Tammi</t>
  </si>
  <si>
    <t>Tervaleppä</t>
  </si>
  <si>
    <t>Tuhkapaju</t>
  </si>
  <si>
    <t>Tuomi</t>
  </si>
  <si>
    <t>Vaahtera</t>
  </si>
  <si>
    <t>Vaivaiskoivu</t>
  </si>
  <si>
    <t>Virpapaju</t>
  </si>
  <si>
    <t>Vuorijalava</t>
  </si>
  <si>
    <t>Kullero</t>
  </si>
  <si>
    <t>Mustakonnanmarja</t>
  </si>
  <si>
    <t>Rentukka</t>
  </si>
  <si>
    <t>Valkovuokko</t>
  </si>
  <si>
    <t>Sinivuokko</t>
  </si>
  <si>
    <t>Humala</t>
  </si>
  <si>
    <t>Suomyrtti</t>
  </si>
  <si>
    <t>Lehtotähtimö</t>
  </si>
  <si>
    <t>Kevättähtimö</t>
  </si>
  <si>
    <t>Metsätähtimö</t>
  </si>
  <si>
    <t>Mäkitervakko</t>
  </si>
  <si>
    <t>Puna-ailakki</t>
  </si>
  <si>
    <t>Särmäkuisma</t>
  </si>
  <si>
    <t>Lehto-orvokki</t>
  </si>
  <si>
    <t>Metsäorvokki</t>
  </si>
  <si>
    <t>Aho-orvokki</t>
  </si>
  <si>
    <t>Suo-orvokki</t>
  </si>
  <si>
    <t>Keto-orvokki</t>
  </si>
  <si>
    <t>Kanerva</t>
  </si>
  <si>
    <t>Suopursu</t>
  </si>
  <si>
    <t>Sianpuolukka</t>
  </si>
  <si>
    <t>Suokukka</t>
  </si>
  <si>
    <t>Vaivero</t>
  </si>
  <si>
    <t>Isokarpalo</t>
  </si>
  <si>
    <t>Puolukka</t>
  </si>
  <si>
    <t>Juolukka</t>
  </si>
  <si>
    <t>Mustikka</t>
  </si>
  <si>
    <t>Pikkutalvikki</t>
  </si>
  <si>
    <t>Kellotalvikki</t>
  </si>
  <si>
    <t>Keltatalvikki</t>
  </si>
  <si>
    <t>Isotalvikki</t>
  </si>
  <si>
    <t>Nuokkutalvikki</t>
  </si>
  <si>
    <t>Tähtitalvikki</t>
  </si>
  <si>
    <t>Sarjatalvikki</t>
  </si>
  <si>
    <t>Mäntykukka</t>
  </si>
  <si>
    <t>Variksenmarja</t>
  </si>
  <si>
    <t>Kevätesikko</t>
  </si>
  <si>
    <t>Ranta-alpi</t>
  </si>
  <si>
    <t>Terttualpi</t>
  </si>
  <si>
    <t>Metsätähti</t>
  </si>
  <si>
    <t>Metsälehmus</t>
  </si>
  <si>
    <t>Näsiä</t>
  </si>
  <si>
    <t>Kevätlinnunsilmä</t>
  </si>
  <si>
    <t>Pohjanpunaherukka</t>
  </si>
  <si>
    <t>Mustaherukka</t>
  </si>
  <si>
    <t>Taikinamarja</t>
  </si>
  <si>
    <t>Pyöreälehtikihokki</t>
  </si>
  <si>
    <t>Pitkälehtikihokki</t>
  </si>
  <si>
    <t>Mesiangervo</t>
  </si>
  <si>
    <t>Muurain</t>
  </si>
  <si>
    <t>Mesimarja</t>
  </si>
  <si>
    <t>Lillukka</t>
  </si>
  <si>
    <t>Vadelma</t>
  </si>
  <si>
    <t>Ojakellukka</t>
  </si>
  <si>
    <t>Kurjenjalka</t>
  </si>
  <si>
    <t>Rätvänä</t>
  </si>
  <si>
    <t>Ahomansikka</t>
  </si>
  <si>
    <t>Hiirenvirna</t>
  </si>
  <si>
    <t>Metsävirna</t>
  </si>
  <si>
    <t>Kevätlinnunherne</t>
  </si>
  <si>
    <t>Metsäapila</t>
  </si>
  <si>
    <t>Velholehti</t>
  </si>
  <si>
    <t>Maitohorsma</t>
  </si>
  <si>
    <t>Lehtohorsma</t>
  </si>
  <si>
    <t>Suohorsma</t>
  </si>
  <si>
    <t>Käenkaali</t>
  </si>
  <si>
    <t>Metsäkurjenpolvi</t>
  </si>
  <si>
    <t>Lehtopalsami</t>
  </si>
  <si>
    <t>Ruohokanukka</t>
  </si>
  <si>
    <t>Koiranputki</t>
  </si>
  <si>
    <t>Vuohenputki</t>
  </si>
  <si>
    <t>Karhunputki</t>
  </si>
  <si>
    <t>Suoputki</t>
  </si>
  <si>
    <t>Tyrni</t>
  </si>
  <si>
    <t>Raate</t>
  </si>
  <si>
    <t>Terttuselja</t>
  </si>
  <si>
    <t>Koiranheisi</t>
  </si>
  <si>
    <t>Vanamo</t>
  </si>
  <si>
    <t>Lehtokuusama</t>
  </si>
  <si>
    <t>Lehtovirmajuuri</t>
  </si>
  <si>
    <t>Imikkä</t>
  </si>
  <si>
    <t>Rohtotädyke</t>
  </si>
  <si>
    <t>Nurmitädyke</t>
  </si>
  <si>
    <t>Metsämaitikka</t>
  </si>
  <si>
    <t>Kangasmaitikka</t>
  </si>
  <si>
    <t>Luhtakuusio</t>
  </si>
  <si>
    <t>Harakankello</t>
  </si>
  <si>
    <t>Kurjenkello</t>
  </si>
  <si>
    <t>Peurankello</t>
  </si>
  <si>
    <t>Kissankello</t>
  </si>
  <si>
    <t>Kultapiisku</t>
  </si>
  <si>
    <t>Kissankäpälä</t>
  </si>
  <si>
    <t>Huopaohdake</t>
  </si>
  <si>
    <t>Suo-ohdake</t>
  </si>
  <si>
    <t>Häränsilmä</t>
  </si>
  <si>
    <t>Suokeltto</t>
  </si>
  <si>
    <t>Sudenmarja</t>
  </si>
  <si>
    <t>Kielo</t>
  </si>
  <si>
    <t>Kalliokielo</t>
  </si>
  <si>
    <t>Oravanmarja</t>
  </si>
  <si>
    <t>Kurjenmiekka</t>
  </si>
  <si>
    <t>Yövilkka</t>
  </si>
  <si>
    <t>Valkolehdokki</t>
  </si>
  <si>
    <t>Maariankämmekkä</t>
  </si>
  <si>
    <t>Vehka</t>
  </si>
  <si>
    <t>Leväkkö</t>
  </si>
  <si>
    <t>Leveäosmankäämi</t>
  </si>
  <si>
    <t>Kevätpiippo</t>
  </si>
  <si>
    <t>Korpikaisla</t>
  </si>
  <si>
    <t>Lettovilla</t>
  </si>
  <si>
    <t>Tupasvilla</t>
  </si>
  <si>
    <t>Valkopiirtoheinä</t>
  </si>
  <si>
    <t>Tupasluikka</t>
  </si>
  <si>
    <t>Jouhisara</t>
  </si>
  <si>
    <t>Jänönsara</t>
  </si>
  <si>
    <t>Äimäsara</t>
  </si>
  <si>
    <t>Harmaasara</t>
  </si>
  <si>
    <t>Keltasara</t>
  </si>
  <si>
    <t>Sormisara</t>
  </si>
  <si>
    <t>Pallosara</t>
  </si>
  <si>
    <t>Riippasara</t>
  </si>
  <si>
    <t>Jokapaikansara</t>
  </si>
  <si>
    <t>Rahkasara</t>
  </si>
  <si>
    <t>Nuokkuhelmikkä</t>
  </si>
  <si>
    <t>Metsälauha</t>
  </si>
  <si>
    <t>Hietakastikka</t>
  </si>
  <si>
    <t>Korpikastikka</t>
  </si>
  <si>
    <t>Metsäkastikka</t>
  </si>
  <si>
    <t>Tesma</t>
  </si>
  <si>
    <t>Järviruoko</t>
  </si>
  <si>
    <t>Siniheinä</t>
  </si>
  <si>
    <t>Isokastesammal</t>
  </si>
  <si>
    <t>Ruskorahkasammal</t>
  </si>
  <si>
    <t>Korpirahkasammal</t>
  </si>
  <si>
    <t>Punarahkasammal</t>
  </si>
  <si>
    <t>Kangasrahkasammal</t>
  </si>
  <si>
    <t>Heterahkasammal</t>
  </si>
  <si>
    <t>Pallorahkasammal</t>
  </si>
  <si>
    <t>Kulosammal</t>
  </si>
  <si>
    <t>Isokynsisammal</t>
  </si>
  <si>
    <t>Kivikynsisammal</t>
  </si>
  <si>
    <t>Kangaskynsisammal</t>
  </si>
  <si>
    <t>Lehtoruusukesammal</t>
  </si>
  <si>
    <t>Metsälehväsammal</t>
  </si>
  <si>
    <t>Palmusammal</t>
  </si>
  <si>
    <t>Metsäkamppisammal (yl. Sirppisammal)</t>
  </si>
  <si>
    <t>Koukkusuikerosammal</t>
  </si>
  <si>
    <t>Metsäsuikerosammal</t>
  </si>
  <si>
    <t>Kiiltosuikerosammal</t>
  </si>
  <si>
    <t>Sulkasammal</t>
  </si>
  <si>
    <t>Metsäliekosammal</t>
  </si>
  <si>
    <t>Seinäsammal</t>
  </si>
  <si>
    <t>Metsäkerrossammal</t>
  </si>
  <si>
    <t>Korpikarhunsammal</t>
  </si>
  <si>
    <t>Kangaskarhunsammal</t>
  </si>
  <si>
    <t>Lupot</t>
  </si>
  <si>
    <t>Isohirvenjäkälä</t>
  </si>
  <si>
    <t>Valkoporonjäkälä</t>
  </si>
  <si>
    <t>Harmaa poronjäkälä</t>
  </si>
  <si>
    <t>Palleroporonjäkälä</t>
  </si>
  <si>
    <t>Punareunatorvijäkälä</t>
  </si>
  <si>
    <t>Puikkotorvijäkälä</t>
  </si>
  <si>
    <t>Silotorvijäkälä</t>
  </si>
  <si>
    <t>Valkohankajäkälä</t>
  </si>
  <si>
    <t>Sormipaisukarve</t>
  </si>
  <si>
    <t>Pohjankorvajäkälä</t>
  </si>
  <si>
    <t>Raidanisokarve</t>
  </si>
  <si>
    <t>Keltatyvikarve</t>
  </si>
  <si>
    <t>Pilkkunahkajäkälä</t>
  </si>
  <si>
    <t>Huopanahkajäkälä</t>
  </si>
  <si>
    <t>Harmaaröyhelö</t>
  </si>
  <si>
    <t>Harmaahankakarve</t>
  </si>
  <si>
    <t>Metsätinajäkälä</t>
  </si>
  <si>
    <t>Riippunaava</t>
  </si>
  <si>
    <t>Tupsunaava</t>
  </si>
  <si>
    <t>Haavankeltajäkälä</t>
  </si>
  <si>
    <t>Kasvit (231 lajia)</t>
  </si>
  <si>
    <r>
      <t>Muotokorkeuden kasvuprosentti (P</t>
    </r>
    <r>
      <rPr>
        <b/>
        <vertAlign val="subscript"/>
        <sz val="14"/>
        <color theme="1"/>
        <rFont val="Calibri"/>
        <family val="2"/>
        <scheme val="minor"/>
      </rPr>
      <t>fh</t>
    </r>
    <r>
      <rPr>
        <b/>
        <sz val="14"/>
        <color theme="1"/>
        <rFont val="Calibri"/>
        <family val="2"/>
        <scheme val="minor"/>
      </rPr>
      <t>) pituuden, latvuskerroksen ja iän perusteella (lehtipuut)</t>
    </r>
  </si>
  <si>
    <r>
      <t>Muotokorkeuden kasvuprosentti (P</t>
    </r>
    <r>
      <rPr>
        <b/>
        <vertAlign val="subscript"/>
        <sz val="14"/>
        <color theme="1"/>
        <rFont val="Calibri"/>
        <family val="2"/>
        <scheme val="minor"/>
      </rPr>
      <t>fh</t>
    </r>
    <r>
      <rPr>
        <b/>
        <sz val="14"/>
        <color theme="1"/>
        <rFont val="Calibri"/>
        <family val="2"/>
        <scheme val="minor"/>
      </rPr>
      <t>) pituuden, kapenemisluokan ja pituuskasvun perusteella (havupuut)</t>
    </r>
  </si>
  <si>
    <t>* Kaikki kasvutaulukot kirjasta "Pystypuiden kuutioimis- ja kasvunlaskentataulukot" (Yrjö Ilvessalo, Tapio 1948)</t>
  </si>
  <si>
    <t>Perustamisvuosi</t>
  </si>
  <si>
    <t>Nykyinen vuosi</t>
  </si>
  <si>
    <t>Kuitupuiden tilavuustaulukko (Laasasenaho 1982 mukaan)</t>
  </si>
  <si>
    <t>Mänty ja kuusi</t>
  </si>
  <si>
    <t>Koivu</t>
  </si>
  <si>
    <t>Koko runko</t>
  </si>
  <si>
    <t>Kuitupuu</t>
  </si>
  <si>
    <t>Latva, %</t>
  </si>
  <si>
    <t>%</t>
  </si>
  <si>
    <r>
      <t>m</t>
    </r>
    <r>
      <rPr>
        <b/>
        <vertAlign val="superscript"/>
        <sz val="11"/>
        <color theme="1"/>
        <rFont val="Calibri"/>
        <family val="2"/>
        <scheme val="minor"/>
      </rPr>
      <t>3</t>
    </r>
  </si>
  <si>
    <t>Tukkipuiden tilavuustaulukko (Laasasenaho 1982 mukaan)</t>
  </si>
  <si>
    <t>Runko</t>
  </si>
  <si>
    <t>Tukkipuu</t>
  </si>
  <si>
    <t>Latva</t>
  </si>
  <si>
    <t>Tukki- ja kuituosuudet määritetään metsätaitokansion  tai taulukon lopusta löytyvän liitteen avulla. Niihin vaikuttavat puulaji, rinnankorkeusläpimitta ja pituus.</t>
  </si>
  <si>
    <t xml:space="preserve"> -merkityt kohdat poikkeavat metsätaitokansion (v. 2007) tiedoista. Nämä on laskettu mm. sen perusteella, että tilavuusprosenttien summa olisi aina 100.</t>
  </si>
  <si>
    <r>
      <t>m</t>
    </r>
    <r>
      <rPr>
        <b/>
        <vertAlign val="superscript"/>
        <sz val="11"/>
        <color indexed="8"/>
        <rFont val="Calibri"/>
        <family val="2"/>
      </rPr>
      <t>3</t>
    </r>
  </si>
  <si>
    <t>Lisäksi männyn tiedoissa oli selkeä syöttövirhe (D1,3 37 cm, H 26 m, tukkitilavuus). Korjattu vastaamaan prosentteja.</t>
  </si>
  <si>
    <t>Jos näet, että käyrä menee alkupäässä viivan alle (eli pituuksista tulee negatiivisia) tai yläpäässä nousee epärealistisen korkealle (antaen puille esim. pituudeksi yli 40 m), kannattaa vaihtaa yhtälötyyppiä.</t>
  </si>
  <si>
    <t>tasoittuu myöhemmin ja lopulta käytännössä pysähtyy).</t>
  </si>
  <si>
    <t>Käytännössä kaikki valkoiset solut (joissa tietoja) sisältävät kaavoja, joten näihin ei tule syöttää mitään ylimääräistä.</t>
  </si>
  <si>
    <r>
      <t xml:space="preserve">Jokaisessa taulukossa on maalattu </t>
    </r>
    <r>
      <rPr>
        <sz val="11"/>
        <rFont val="Calibri"/>
        <family val="2"/>
      </rPr>
      <t>KELTAISELLA värillä solut, joihin tulee manuaalisesti syöttää tietoja. Kopioidessasi tietoja paikasta toiseen kannattaa käyttää toiminta Kopioi - Liitä määräten - Arvot (Copy - Paste special - Values only).</t>
    </r>
  </si>
  <si>
    <r>
      <t>D</t>
    </r>
    <r>
      <rPr>
        <b/>
        <vertAlign val="subscript"/>
        <sz val="11"/>
        <color indexed="8"/>
        <rFont val="Calibri"/>
        <family val="2"/>
      </rPr>
      <t>1,3</t>
    </r>
    <r>
      <rPr>
        <b/>
        <sz val="11"/>
        <color indexed="8"/>
        <rFont val="Calibri"/>
        <family val="2"/>
      </rPr>
      <t>, mm</t>
    </r>
  </si>
  <si>
    <t>VIHREÄT solut ovat vaihtoehtosoluja, joihin voi halutessaan syöttää tietoja (jos on esim. mitannut läpimitat suoraan sentteinä eikä millimetreinä).</t>
  </si>
  <si>
    <t>H, dm</t>
  </si>
  <si>
    <r>
      <t>PPA, m</t>
    </r>
    <r>
      <rPr>
        <b/>
        <vertAlign val="superscript"/>
        <sz val="11"/>
        <color theme="1"/>
        <rFont val="Calibri"/>
        <family val="2"/>
        <scheme val="minor"/>
      </rPr>
      <t>2</t>
    </r>
  </si>
  <si>
    <t>Pituus_1, dm</t>
  </si>
  <si>
    <t>Pituus_2, dm</t>
  </si>
  <si>
    <r>
      <t>D</t>
    </r>
    <r>
      <rPr>
        <vertAlign val="subscript"/>
        <sz val="11"/>
        <color indexed="8"/>
        <rFont val="Calibri"/>
        <family val="2"/>
      </rPr>
      <t>1,3</t>
    </r>
    <r>
      <rPr>
        <sz val="11"/>
        <color theme="1"/>
        <rFont val="Calibri"/>
        <family val="2"/>
        <scheme val="minor"/>
      </rPr>
      <t>_1, mm</t>
    </r>
  </si>
  <si>
    <r>
      <t>D</t>
    </r>
    <r>
      <rPr>
        <vertAlign val="subscript"/>
        <sz val="11"/>
        <color indexed="8"/>
        <rFont val="Calibri"/>
        <family val="2"/>
      </rPr>
      <t>1,3</t>
    </r>
    <r>
      <rPr>
        <sz val="11"/>
        <color theme="1"/>
        <rFont val="Calibri"/>
        <family val="2"/>
        <scheme val="minor"/>
      </rPr>
      <t>_2, mm</t>
    </r>
  </si>
  <si>
    <r>
      <t>D</t>
    </r>
    <r>
      <rPr>
        <vertAlign val="subscript"/>
        <sz val="11"/>
        <color indexed="8"/>
        <rFont val="Calibri"/>
        <family val="2"/>
      </rPr>
      <t>1,3</t>
    </r>
    <r>
      <rPr>
        <sz val="11"/>
        <color theme="1"/>
        <rFont val="Calibri"/>
        <family val="2"/>
        <scheme val="minor"/>
      </rPr>
      <t>_1, cm</t>
    </r>
  </si>
  <si>
    <r>
      <t>D</t>
    </r>
    <r>
      <rPr>
        <vertAlign val="subscript"/>
        <sz val="11"/>
        <color indexed="8"/>
        <rFont val="Calibri"/>
        <family val="2"/>
      </rPr>
      <t>1,3</t>
    </r>
    <r>
      <rPr>
        <sz val="11"/>
        <color theme="1"/>
        <rFont val="Calibri"/>
        <family val="2"/>
        <scheme val="minor"/>
      </rPr>
      <t>_2, cm</t>
    </r>
  </si>
  <si>
    <t>Tehtävä 7. Lajintuntemus A</t>
  </si>
  <si>
    <t>Tehtävä 9. Lajintuntemus 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</si>
</sst>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6" x14ac:knownFonts="1">
    <font>
      <sz val="11"/>
      <color theme="1"/>
      <name val="Calibri"/>
      <family val="2"/>
      <scheme val="minor"/>
    </font>
    <font>
      <b/>
      <sz val="11"/>
      <color indexed="8"/>
      <name val="Calibri"/>
      <family val="2"/>
    </font>
    <font>
      <b/>
      <vertAlign val="superscript"/>
      <sz val="11"/>
      <color indexed="8"/>
      <name val="Calibri"/>
      <family val="2"/>
    </font>
    <font>
      <vertAlign val="superscript"/>
      <sz val="11"/>
      <color indexed="8"/>
      <name val="Calibri"/>
      <family val="2"/>
    </font>
    <font>
      <b/>
      <vertAlign val="subscript"/>
      <sz val="11"/>
      <color indexed="8"/>
      <name val="Calibri"/>
      <family val="2"/>
    </font>
    <font>
      <b/>
      <sz val="8"/>
      <color indexed="81"/>
      <name val="Tahoma"/>
      <family val="2"/>
    </font>
    <font>
      <vertAlign val="subscript"/>
      <sz val="11"/>
      <color indexed="8"/>
      <name val="Calibri"/>
      <family val="2"/>
    </font>
    <font>
      <b/>
      <sz val="11"/>
      <color theme="1"/>
      <name val="Calibri"/>
      <family val="2"/>
      <scheme val="minor"/>
    </font>
    <font>
      <b/>
      <sz val="12"/>
      <color theme="1"/>
      <name val="Calibri"/>
      <family val="2"/>
      <scheme val="minor"/>
    </font>
    <font>
      <b/>
      <vertAlign val="subscript"/>
      <sz val="11"/>
      <color theme="1"/>
      <name val="Calibri"/>
      <family val="2"/>
      <scheme val="minor"/>
    </font>
    <font>
      <sz val="11"/>
      <name val="Calibri"/>
      <family val="2"/>
    </font>
    <font>
      <b/>
      <sz val="9"/>
      <color indexed="81"/>
      <name val="Tahoma"/>
      <family val="2"/>
    </font>
    <font>
      <b/>
      <sz val="14"/>
      <color theme="1"/>
      <name val="Calibri"/>
      <family val="2"/>
      <scheme val="minor"/>
    </font>
    <font>
      <b/>
      <vertAlign val="subscript"/>
      <sz val="14"/>
      <color theme="1"/>
      <name val="Calibri"/>
      <family val="2"/>
      <scheme val="minor"/>
    </font>
    <font>
      <sz val="14"/>
      <color theme="1"/>
      <name val="Calibri"/>
      <family val="2"/>
      <scheme val="minor"/>
    </font>
    <font>
      <b/>
      <vertAlign val="superscrip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16">
    <xf numFmtId="0" fontId="0" fillId="0" borderId="0" xfId="0"/>
    <xf numFmtId="0" fontId="0" fillId="0" borderId="1" xfId="0" applyBorder="1" applyAlignment="1">
      <alignment horizontal="left"/>
    </xf>
    <xf numFmtId="0" fontId="0" fillId="0" borderId="0" xfId="0" applyAlignment="1">
      <alignment horizontal="left"/>
    </xf>
    <xf numFmtId="0" fontId="7" fillId="0" borderId="0" xfId="0" applyFont="1"/>
    <xf numFmtId="2" fontId="0" fillId="0" borderId="1" xfId="0" applyNumberFormat="1" applyBorder="1" applyAlignment="1">
      <alignment horizontal="left"/>
    </xf>
    <xf numFmtId="0" fontId="0" fillId="2" borderId="1" xfId="0" applyFill="1" applyBorder="1"/>
    <xf numFmtId="0" fontId="7" fillId="0" borderId="1" xfId="0" applyFont="1" applyBorder="1"/>
    <xf numFmtId="0" fontId="0" fillId="0" borderId="1" xfId="0" applyBorder="1"/>
    <xf numFmtId="0" fontId="0" fillId="0" borderId="2" xfId="0" applyBorder="1"/>
    <xf numFmtId="0" fontId="7" fillId="3" borderId="1" xfId="0" applyFont="1" applyFill="1" applyBorder="1"/>
    <xf numFmtId="0" fontId="0" fillId="3" borderId="1" xfId="0" applyFill="1" applyBorder="1"/>
    <xf numFmtId="2" fontId="0" fillId="3" borderId="1" xfId="0" applyNumberFormat="1" applyFill="1" applyBorder="1"/>
    <xf numFmtId="2" fontId="7" fillId="3" borderId="1" xfId="0" applyNumberFormat="1" applyFont="1" applyFill="1" applyBorder="1"/>
    <xf numFmtId="1" fontId="7" fillId="0" borderId="1" xfId="0" applyNumberFormat="1" applyFont="1" applyBorder="1"/>
    <xf numFmtId="0" fontId="7" fillId="0" borderId="1" xfId="0" applyFont="1" applyFill="1" applyBorder="1"/>
    <xf numFmtId="0" fontId="0" fillId="0" borderId="1" xfId="0" applyFont="1" applyBorder="1" applyAlignment="1">
      <alignment horizontal="left"/>
    </xf>
    <xf numFmtId="2" fontId="0" fillId="0" borderId="1" xfId="0" applyNumberFormat="1" applyBorder="1"/>
    <xf numFmtId="0" fontId="7" fillId="0" borderId="3" xfId="0" applyFont="1" applyBorder="1"/>
    <xf numFmtId="0" fontId="7" fillId="0" borderId="4" xfId="0" applyFont="1" applyBorder="1"/>
    <xf numFmtId="2" fontId="7" fillId="0" borderId="1" xfId="0" applyNumberFormat="1" applyFont="1" applyBorder="1"/>
    <xf numFmtId="2" fontId="7" fillId="0" borderId="5" xfId="0" applyNumberFormat="1" applyFont="1" applyBorder="1" applyAlignment="1">
      <alignment horizontal="left"/>
    </xf>
    <xf numFmtId="0" fontId="7" fillId="0" borderId="6" xfId="0" applyFont="1" applyBorder="1"/>
    <xf numFmtId="0" fontId="0" fillId="0" borderId="7" xfId="0" applyBorder="1"/>
    <xf numFmtId="0" fontId="0" fillId="0" borderId="8" xfId="0" applyBorder="1"/>
    <xf numFmtId="0" fontId="8" fillId="0" borderId="6" xfId="0" applyFont="1" applyBorder="1"/>
    <xf numFmtId="0" fontId="0" fillId="2" borderId="9" xfId="0" applyFill="1" applyBorder="1"/>
    <xf numFmtId="2" fontId="7" fillId="0" borderId="3" xfId="0" applyNumberFormat="1" applyFont="1" applyBorder="1"/>
    <xf numFmtId="0" fontId="0" fillId="2" borderId="8" xfId="0" applyFill="1" applyBorder="1"/>
    <xf numFmtId="0" fontId="0" fillId="0" borderId="4" xfId="0" applyBorder="1"/>
    <xf numFmtId="2" fontId="0" fillId="3" borderId="4" xfId="0" applyNumberFormat="1" applyFill="1" applyBorder="1"/>
    <xf numFmtId="0" fontId="7" fillId="3" borderId="6" xfId="0" applyFont="1" applyFill="1" applyBorder="1"/>
    <xf numFmtId="2" fontId="0" fillId="2" borderId="1" xfId="0" applyNumberFormat="1" applyFill="1" applyBorder="1"/>
    <xf numFmtId="2" fontId="0" fillId="0" borderId="1" xfId="0" applyNumberFormat="1" applyFill="1" applyBorder="1"/>
    <xf numFmtId="0" fontId="0" fillId="0" borderId="1" xfId="0" applyFont="1" applyBorder="1"/>
    <xf numFmtId="0" fontId="0" fillId="0" borderId="0" xfId="0" applyFill="1"/>
    <xf numFmtId="0" fontId="8" fillId="0" borderId="0" xfId="0" applyFont="1"/>
    <xf numFmtId="0" fontId="0" fillId="0" borderId="10" xfId="0" applyBorder="1"/>
    <xf numFmtId="0" fontId="0" fillId="2" borderId="2" xfId="0" applyFill="1" applyBorder="1"/>
    <xf numFmtId="0" fontId="0" fillId="0" borderId="8" xfId="0" applyFill="1" applyBorder="1"/>
    <xf numFmtId="0" fontId="0" fillId="0" borderId="5" xfId="0" applyBorder="1"/>
    <xf numFmtId="0" fontId="0" fillId="3" borderId="2" xfId="0" applyFill="1" applyBorder="1"/>
    <xf numFmtId="0" fontId="0" fillId="3" borderId="10" xfId="0" applyFill="1" applyBorder="1"/>
    <xf numFmtId="0" fontId="7" fillId="0" borderId="2" xfId="0" applyFont="1" applyBorder="1"/>
    <xf numFmtId="0" fontId="7" fillId="0" borderId="5" xfId="0" applyFont="1" applyBorder="1"/>
    <xf numFmtId="0" fontId="7" fillId="0" borderId="0" xfId="0" applyFont="1" applyBorder="1"/>
    <xf numFmtId="0" fontId="0" fillId="0" borderId="0" xfId="0" applyBorder="1"/>
    <xf numFmtId="0" fontId="0" fillId="3" borderId="5" xfId="0" applyFill="1" applyBorder="1"/>
    <xf numFmtId="0" fontId="7" fillId="0" borderId="1" xfId="0" applyFont="1" applyBorder="1" applyAlignment="1">
      <alignment horizontal="center"/>
    </xf>
    <xf numFmtId="0" fontId="0" fillId="0" borderId="0" xfId="0" applyAlignment="1">
      <alignment horizontal="center"/>
    </xf>
    <xf numFmtId="0" fontId="7" fillId="0" borderId="0" xfId="0" applyFont="1" applyAlignment="1">
      <alignment horizontal="left"/>
    </xf>
    <xf numFmtId="0" fontId="7" fillId="3" borderId="2" xfId="0" applyFont="1" applyFill="1" applyBorder="1"/>
    <xf numFmtId="0" fontId="7" fillId="3" borderId="5" xfId="0" applyFont="1" applyFill="1" applyBorder="1"/>
    <xf numFmtId="0" fontId="0" fillId="0" borderId="14" xfId="0" applyBorder="1"/>
    <xf numFmtId="0" fontId="0" fillId="0" borderId="15" xfId="0" applyBorder="1"/>
    <xf numFmtId="0" fontId="0" fillId="0" borderId="16" xfId="0" applyBorder="1"/>
    <xf numFmtId="0" fontId="0" fillId="0" borderId="12" xfId="0" applyBorder="1"/>
    <xf numFmtId="0" fontId="0" fillId="0" borderId="11" xfId="0" applyBorder="1"/>
    <xf numFmtId="0" fontId="0" fillId="3" borderId="12" xfId="0" applyFill="1" applyBorder="1"/>
    <xf numFmtId="0" fontId="0" fillId="0" borderId="1" xfId="0" applyBorder="1" applyAlignment="1">
      <alignment horizontal="center"/>
    </xf>
    <xf numFmtId="0" fontId="7" fillId="0" borderId="10" xfId="0" applyFont="1" applyBorder="1" applyAlignment="1">
      <alignment horizontal="center"/>
    </xf>
    <xf numFmtId="0" fontId="7" fillId="3" borderId="10" xfId="0" applyFont="1" applyFill="1" applyBorder="1"/>
    <xf numFmtId="0" fontId="7" fillId="3" borderId="14" xfId="0" applyFont="1" applyFill="1" applyBorder="1"/>
    <xf numFmtId="164" fontId="8" fillId="2" borderId="7" xfId="0" applyNumberFormat="1" applyFont="1" applyFill="1" applyBorder="1"/>
    <xf numFmtId="9" fontId="0" fillId="2" borderId="4" xfId="0" applyNumberFormat="1" applyFont="1" applyFill="1" applyBorder="1"/>
    <xf numFmtId="0" fontId="7" fillId="0" borderId="17" xfId="0" applyFont="1" applyBorder="1"/>
    <xf numFmtId="0" fontId="0" fillId="0" borderId="18" xfId="0" applyBorder="1"/>
    <xf numFmtId="0" fontId="0" fillId="0" borderId="19" xfId="0" applyBorder="1"/>
    <xf numFmtId="0" fontId="0" fillId="0" borderId="20" xfId="0" applyBorder="1"/>
    <xf numFmtId="0" fontId="0" fillId="0" borderId="21" xfId="0" applyBorder="1"/>
    <xf numFmtId="0" fontId="0" fillId="2" borderId="1" xfId="0" applyFill="1" applyBorder="1" applyAlignment="1">
      <alignment horizontal="left"/>
    </xf>
    <xf numFmtId="0" fontId="7" fillId="0" borderId="0" xfId="0" applyFont="1" applyAlignment="1">
      <alignment horizontal="center"/>
    </xf>
    <xf numFmtId="0" fontId="7" fillId="3" borderId="1" xfId="0" applyFont="1" applyFill="1" applyBorder="1" applyAlignment="1">
      <alignment horizontal="center"/>
    </xf>
    <xf numFmtId="0" fontId="0" fillId="2" borderId="1" xfId="0" applyFill="1" applyBorder="1" applyAlignment="1">
      <alignment horizontal="center"/>
    </xf>
    <xf numFmtId="2" fontId="0" fillId="3" borderId="1" xfId="0" applyNumberFormat="1" applyFill="1" applyBorder="1" applyAlignment="1">
      <alignment horizontal="center"/>
    </xf>
    <xf numFmtId="9" fontId="0" fillId="2" borderId="1" xfId="0" applyNumberFormat="1" applyFill="1" applyBorder="1" applyAlignment="1">
      <alignment horizontal="center"/>
    </xf>
    <xf numFmtId="2" fontId="0" fillId="3" borderId="5" xfId="0" applyNumberFormat="1" applyFill="1" applyBorder="1" applyAlignment="1">
      <alignment horizontal="center"/>
    </xf>
    <xf numFmtId="0" fontId="0" fillId="3" borderId="1" xfId="0" applyFill="1" applyBorder="1" applyAlignment="1">
      <alignment horizontal="center"/>
    </xf>
    <xf numFmtId="9" fontId="0" fillId="3" borderId="1" xfId="0" applyNumberFormat="1" applyFill="1" applyBorder="1" applyAlignment="1">
      <alignment horizontal="center"/>
    </xf>
    <xf numFmtId="2" fontId="7" fillId="0" borderId="7" xfId="0" applyNumberFormat="1" applyFont="1" applyBorder="1"/>
    <xf numFmtId="165" fontId="7" fillId="3" borderId="7" xfId="0" applyNumberFormat="1" applyFont="1" applyFill="1" applyBorder="1" applyAlignment="1">
      <alignment horizontal="right"/>
    </xf>
    <xf numFmtId="0" fontId="0" fillId="0" borderId="1" xfId="0" applyFont="1"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2" fontId="0" fillId="0" borderId="0" xfId="0" applyNumberFormat="1"/>
    <xf numFmtId="0" fontId="0" fillId="3" borderId="0" xfId="0" applyFill="1" applyBorder="1"/>
    <xf numFmtId="0" fontId="0" fillId="0" borderId="0" xfId="0" applyBorder="1" applyAlignment="1">
      <alignment horizontal="center"/>
    </xf>
    <xf numFmtId="0" fontId="7" fillId="3" borderId="2" xfId="0" applyFont="1" applyFill="1" applyBorder="1" applyAlignment="1">
      <alignment horizontal="center"/>
    </xf>
    <xf numFmtId="0" fontId="7" fillId="3" borderId="4" xfId="0" applyFont="1" applyFill="1"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3" borderId="11" xfId="0" applyFill="1" applyBorder="1" applyAlignment="1">
      <alignment horizontal="center"/>
    </xf>
    <xf numFmtId="0" fontId="7" fillId="3" borderId="13" xfId="0" applyFont="1" applyFill="1" applyBorder="1" applyAlignment="1">
      <alignment horizontal="center"/>
    </xf>
    <xf numFmtId="0" fontId="7" fillId="3" borderId="1" xfId="0" applyFont="1" applyFill="1" applyBorder="1" applyAlignment="1">
      <alignment horizontal="left"/>
    </xf>
    <xf numFmtId="0" fontId="7" fillId="3" borderId="5" xfId="0" applyFont="1" applyFill="1" applyBorder="1" applyAlignment="1">
      <alignment horizontal="center"/>
    </xf>
    <xf numFmtId="0" fontId="0" fillId="3" borderId="5" xfId="0" applyFill="1" applyBorder="1" applyAlignment="1">
      <alignment horizontal="center"/>
    </xf>
    <xf numFmtId="0" fontId="7" fillId="0" borderId="14" xfId="0" applyFont="1" applyBorder="1"/>
    <xf numFmtId="0" fontId="0" fillId="0" borderId="0" xfId="0" applyAlignment="1">
      <alignment horizontal="center"/>
    </xf>
    <xf numFmtId="0" fontId="0" fillId="0" borderId="0" xfId="0" applyFont="1"/>
    <xf numFmtId="0" fontId="0" fillId="0" borderId="23" xfId="0" applyBorder="1"/>
    <xf numFmtId="0" fontId="0" fillId="2" borderId="23" xfId="0" applyFill="1" applyBorder="1"/>
    <xf numFmtId="0" fontId="0" fillId="0" borderId="2" xfId="0" applyBorder="1" applyAlignment="1">
      <alignment horizontal="center"/>
    </xf>
    <xf numFmtId="0" fontId="0" fillId="0" borderId="0" xfId="0" applyAlignment="1">
      <alignment horizontal="center"/>
    </xf>
    <xf numFmtId="0" fontId="0" fillId="0" borderId="1" xfId="0" applyFill="1" applyBorder="1" applyAlignment="1">
      <alignment horizontal="left"/>
    </xf>
    <xf numFmtId="49" fontId="0" fillId="0" borderId="0" xfId="0" applyNumberFormat="1" applyAlignment="1">
      <alignment horizontal="center"/>
    </xf>
    <xf numFmtId="166" fontId="0" fillId="0" borderId="1" xfId="0" applyNumberFormat="1"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49" fontId="0" fillId="0" borderId="25" xfId="0" applyNumberFormat="1" applyBorder="1" applyAlignment="1">
      <alignment horizontal="center"/>
    </xf>
    <xf numFmtId="49" fontId="0" fillId="0" borderId="15" xfId="0" applyNumberFormat="1" applyBorder="1" applyAlignment="1">
      <alignment horizontal="center"/>
    </xf>
    <xf numFmtId="49" fontId="0" fillId="0" borderId="0" xfId="0" applyNumberFormat="1" applyBorder="1" applyAlignment="1">
      <alignment horizontal="center"/>
    </xf>
    <xf numFmtId="49" fontId="0" fillId="0" borderId="12" xfId="0" applyNumberFormat="1" applyBorder="1" applyAlignment="1">
      <alignment horizontal="center"/>
    </xf>
    <xf numFmtId="0" fontId="0" fillId="0" borderId="25" xfId="0" applyBorder="1" applyAlignment="1">
      <alignment horizontal="center"/>
    </xf>
    <xf numFmtId="0" fontId="0" fillId="0" borderId="14" xfId="0" applyBorder="1" applyAlignment="1">
      <alignment horizontal="center"/>
    </xf>
    <xf numFmtId="166" fontId="0" fillId="0" borderId="26" xfId="0" applyNumberFormat="1" applyBorder="1" applyAlignment="1">
      <alignment horizontal="center"/>
    </xf>
    <xf numFmtId="166" fontId="0" fillId="0" borderId="27" xfId="0" applyNumberFormat="1" applyBorder="1" applyAlignment="1">
      <alignment horizontal="center"/>
    </xf>
    <xf numFmtId="166" fontId="0" fillId="0" borderId="28" xfId="0" applyNumberFormat="1" applyBorder="1" applyAlignment="1">
      <alignment horizontal="center"/>
    </xf>
    <xf numFmtId="166" fontId="0" fillId="0" borderId="23" xfId="0" applyNumberFormat="1" applyBorder="1" applyAlignment="1">
      <alignment horizontal="center"/>
    </xf>
    <xf numFmtId="166" fontId="0" fillId="0" borderId="29" xfId="0" applyNumberFormat="1" applyBorder="1" applyAlignment="1">
      <alignment horizontal="center"/>
    </xf>
    <xf numFmtId="166" fontId="0" fillId="0" borderId="30" xfId="0" applyNumberFormat="1" applyBorder="1" applyAlignment="1">
      <alignment horizontal="center"/>
    </xf>
    <xf numFmtId="166" fontId="0" fillId="0" borderId="31" xfId="0" applyNumberFormat="1" applyBorder="1" applyAlignment="1">
      <alignment horizontal="center"/>
    </xf>
    <xf numFmtId="166" fontId="0" fillId="0" borderId="32" xfId="0" applyNumberFormat="1" applyBorder="1" applyAlignment="1">
      <alignment horizontal="center"/>
    </xf>
    <xf numFmtId="49" fontId="0" fillId="0" borderId="13" xfId="0" applyNumberFormat="1" applyBorder="1" applyAlignment="1">
      <alignment horizontal="center"/>
    </xf>
    <xf numFmtId="49" fontId="0" fillId="0" borderId="22" xfId="0" applyNumberFormat="1" applyBorder="1" applyAlignment="1">
      <alignment horizontal="center"/>
    </xf>
    <xf numFmtId="0" fontId="0" fillId="0" borderId="24" xfId="0" applyBorder="1" applyAlignment="1">
      <alignment horizontal="center"/>
    </xf>
    <xf numFmtId="49" fontId="0" fillId="0" borderId="11" xfId="0" applyNumberForma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7" fillId="0" borderId="4" xfId="0" applyFont="1" applyBorder="1" applyAlignment="1"/>
    <xf numFmtId="0" fontId="0" fillId="0" borderId="0" xfId="0" applyAlignment="1">
      <alignment horizontal="center"/>
    </xf>
    <xf numFmtId="0" fontId="12" fillId="0" borderId="0" xfId="0" applyFont="1" applyAlignment="1">
      <alignment horizontal="left"/>
    </xf>
    <xf numFmtId="0" fontId="12" fillId="0" borderId="0" xfId="0" applyFont="1"/>
    <xf numFmtId="0" fontId="14" fillId="0" borderId="0" xfId="0" applyFont="1"/>
    <xf numFmtId="0" fontId="0" fillId="0" borderId="0" xfId="0" applyAlignment="1">
      <alignment horizontal="center"/>
    </xf>
    <xf numFmtId="0" fontId="0" fillId="0" borderId="8" xfId="0" applyBorder="1" applyAlignment="1">
      <alignment horizontal="center"/>
    </xf>
    <xf numFmtId="0" fontId="7" fillId="0" borderId="14" xfId="0" applyFont="1" applyBorder="1" applyAlignment="1">
      <alignment horizontal="center"/>
    </xf>
    <xf numFmtId="0" fontId="7" fillId="0" borderId="24" xfId="0" applyFont="1" applyBorder="1" applyAlignment="1">
      <alignment horizontal="center"/>
    </xf>
    <xf numFmtId="0" fontId="7" fillId="0" borderId="16"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xf>
    <xf numFmtId="165" fontId="0" fillId="0" borderId="1" xfId="0" applyNumberFormat="1" applyBorder="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7" fillId="0" borderId="44" xfId="0" applyFont="1" applyBorder="1" applyAlignment="1">
      <alignment horizontal="center"/>
    </xf>
    <xf numFmtId="165" fontId="0" fillId="0" borderId="10" xfId="0" applyNumberFormat="1" applyBorder="1" applyAlignment="1">
      <alignment horizontal="center"/>
    </xf>
    <xf numFmtId="0" fontId="0" fillId="0" borderId="44" xfId="0" applyBorder="1" applyAlignment="1">
      <alignment horizontal="center"/>
    </xf>
    <xf numFmtId="165" fontId="0" fillId="0" borderId="1" xfId="0" applyNumberFormat="1" applyFont="1" applyBorder="1" applyAlignment="1">
      <alignment horizontal="center"/>
    </xf>
    <xf numFmtId="0" fontId="0" fillId="2" borderId="1" xfId="0" applyFont="1" applyFill="1" applyBorder="1" applyAlignment="1">
      <alignment horizontal="center"/>
    </xf>
    <xf numFmtId="0" fontId="0" fillId="2" borderId="44" xfId="0" applyFont="1" applyFill="1" applyBorder="1" applyAlignment="1">
      <alignment horizontal="center"/>
    </xf>
    <xf numFmtId="165" fontId="0" fillId="0" borderId="10" xfId="0" applyNumberFormat="1" applyFont="1" applyBorder="1" applyAlignment="1">
      <alignment horizontal="center"/>
    </xf>
    <xf numFmtId="0" fontId="0" fillId="0" borderId="44" xfId="0" applyFont="1" applyBorder="1" applyAlignment="1">
      <alignment horizontal="center"/>
    </xf>
    <xf numFmtId="165" fontId="0" fillId="2" borderId="1" xfId="0" applyNumberFormat="1" applyFont="1" applyFill="1" applyBorder="1" applyAlignment="1">
      <alignment horizontal="center"/>
    </xf>
    <xf numFmtId="165" fontId="0" fillId="0" borderId="45" xfId="0" applyNumberFormat="1" applyBorder="1" applyAlignment="1">
      <alignment horizontal="center"/>
    </xf>
    <xf numFmtId="165" fontId="0" fillId="0" borderId="46" xfId="0" applyNumberForma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2" borderId="44" xfId="0" applyFill="1" applyBorder="1" applyAlignment="1">
      <alignment horizontal="center"/>
    </xf>
    <xf numFmtId="0" fontId="0" fillId="2" borderId="0" xfId="0" applyFill="1" applyAlignment="1">
      <alignment horizontal="center"/>
    </xf>
    <xf numFmtId="0" fontId="7" fillId="0" borderId="22" xfId="0" applyFont="1" applyBorder="1" applyAlignment="1">
      <alignment horizontal="center"/>
    </xf>
    <xf numFmtId="0" fontId="0" fillId="0" borderId="0" xfId="0" applyAlignment="1">
      <alignment horizontal="center"/>
    </xf>
    <xf numFmtId="0" fontId="7" fillId="0" borderId="1" xfId="0" applyFont="1" applyBorder="1" applyAlignment="1">
      <alignment horizontal="center"/>
    </xf>
    <xf numFmtId="0" fontId="0" fillId="0" borderId="1" xfId="0" applyBorder="1" applyAlignment="1">
      <alignment horizontal="center"/>
    </xf>
    <xf numFmtId="0" fontId="7" fillId="0" borderId="4" xfId="0" applyFont="1" applyBorder="1" applyAlignment="1">
      <alignment horizontal="center"/>
    </xf>
    <xf numFmtId="165" fontId="0" fillId="0" borderId="41" xfId="0" applyNumberFormat="1" applyBorder="1" applyAlignment="1">
      <alignment horizontal="center"/>
    </xf>
    <xf numFmtId="165" fontId="0" fillId="0" borderId="42" xfId="0" applyNumberForma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165" fontId="0" fillId="0" borderId="48" xfId="0" applyNumberFormat="1" applyBorder="1" applyAlignment="1">
      <alignment horizontal="center"/>
    </xf>
    <xf numFmtId="165" fontId="0" fillId="0" borderId="8" xfId="0" applyNumberFormat="1" applyBorder="1" applyAlignment="1">
      <alignment horizontal="center"/>
    </xf>
    <xf numFmtId="0" fontId="0" fillId="0" borderId="49" xfId="0" applyBorder="1" applyAlignment="1">
      <alignment horizontal="center"/>
    </xf>
    <xf numFmtId="0" fontId="0" fillId="2" borderId="8" xfId="0" applyFill="1" applyBorder="1" applyAlignment="1">
      <alignment horizontal="center"/>
    </xf>
    <xf numFmtId="0" fontId="0" fillId="2" borderId="49" xfId="0" applyFill="1" applyBorder="1" applyAlignment="1">
      <alignment horizontal="center"/>
    </xf>
    <xf numFmtId="0" fontId="7" fillId="0" borderId="46" xfId="0" applyFont="1" applyBorder="1" applyAlignment="1">
      <alignment horizontal="center"/>
    </xf>
    <xf numFmtId="165" fontId="0" fillId="0" borderId="0" xfId="0" applyNumberFormat="1"/>
    <xf numFmtId="0" fontId="0" fillId="0" borderId="0" xfId="0" applyAlignment="1">
      <alignment horizontal="center"/>
    </xf>
    <xf numFmtId="0" fontId="0" fillId="4" borderId="1" xfId="0" applyFill="1" applyBorder="1"/>
    <xf numFmtId="0" fontId="0" fillId="0" borderId="1" xfId="0" applyFill="1" applyBorder="1"/>
    <xf numFmtId="0" fontId="0" fillId="4" borderId="1" xfId="0" applyFill="1" applyBorder="1" applyAlignment="1">
      <alignment horizontal="center"/>
    </xf>
    <xf numFmtId="0" fontId="0" fillId="0" borderId="1" xfId="0" applyFill="1" applyBorder="1" applyAlignment="1">
      <alignment horizontal="center"/>
    </xf>
    <xf numFmtId="0" fontId="0" fillId="4" borderId="9" xfId="0" applyFill="1" applyBorder="1"/>
    <xf numFmtId="166" fontId="0" fillId="0" borderId="0" xfId="0" applyNumberFormat="1"/>
    <xf numFmtId="0" fontId="7" fillId="0" borderId="24" xfId="0" applyFont="1" applyFill="1" applyBorder="1"/>
    <xf numFmtId="0" fontId="0" fillId="4" borderId="8" xfId="0" applyFill="1" applyBorder="1"/>
    <xf numFmtId="2" fontId="0" fillId="4" borderId="1" xfId="0" applyNumberFormat="1" applyFill="1" applyBorder="1"/>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xf>
    <xf numFmtId="0" fontId="0" fillId="0" borderId="1" xfId="0" applyBorder="1" applyAlignment="1">
      <alignment horizont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lignment horizontal="center"/>
    </xf>
    <xf numFmtId="0" fontId="7" fillId="0" borderId="46" xfId="0" applyFont="1" applyBorder="1" applyAlignment="1">
      <alignment horizontal="center"/>
    </xf>
    <xf numFmtId="0" fontId="7" fillId="0" borderId="47" xfId="0" applyFont="1" applyBorder="1" applyAlignment="1">
      <alignment horizont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7" fillId="0" borderId="22" xfId="0" applyFont="1" applyBorder="1" applyAlignment="1">
      <alignment horizontal="center"/>
    </xf>
    <xf numFmtId="0" fontId="0" fillId="0" borderId="0" xfId="0" applyAlignment="1">
      <alignment horizontal="center"/>
    </xf>
    <xf numFmtId="0" fontId="7" fillId="3" borderId="22"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'Laskenta_T11-17'!$X$3</c:f>
              <c:strCache>
                <c:ptCount val="1"/>
              </c:strCache>
            </c:strRef>
          </c:tx>
          <c:spPr>
            <a:ln w="28575">
              <a:noFill/>
            </a:ln>
          </c:spPr>
          <c:trendline>
            <c:trendlineType val="linear"/>
            <c:dispRSqr val="0"/>
            <c:dispEq val="0"/>
          </c:trendline>
          <c:xVal>
            <c:numRef>
              <c:f>'Laskenta_T11-17'!$X$5:$X$54</c:f>
              <c:numCache>
                <c:formatCode>General</c:formatCode>
                <c:ptCount val="50"/>
              </c:numCache>
            </c:numRef>
          </c:xVal>
          <c:yVal>
            <c:numRef>
              <c:f>'Laskenta_T11-17'!$Y$5:$Y$54</c:f>
              <c:numCache>
                <c:formatCode>General</c:formatCode>
                <c:ptCount val="50"/>
              </c:numCache>
            </c:numRef>
          </c:yVal>
          <c:smooth val="0"/>
        </c:ser>
        <c:ser>
          <c:idx val="1"/>
          <c:order val="1"/>
          <c:tx>
            <c:strRef>
              <c:f>'Laskenta_T11-17'!$AA$3</c:f>
              <c:strCache>
                <c:ptCount val="1"/>
              </c:strCache>
            </c:strRef>
          </c:tx>
          <c:spPr>
            <a:ln w="28575">
              <a:noFill/>
            </a:ln>
          </c:spPr>
          <c:xVal>
            <c:numRef>
              <c:f>'Laskenta_T11-17'!$AA$5:$AA$54</c:f>
              <c:numCache>
                <c:formatCode>General</c:formatCode>
                <c:ptCount val="50"/>
              </c:numCache>
            </c:numRef>
          </c:xVal>
          <c:yVal>
            <c:numRef>
              <c:f>'Laskenta_T11-17'!$AB$5:$AB$54</c:f>
              <c:numCache>
                <c:formatCode>General</c:formatCode>
                <c:ptCount val="50"/>
              </c:numCache>
            </c:numRef>
          </c:yVal>
          <c:smooth val="0"/>
        </c:ser>
        <c:ser>
          <c:idx val="2"/>
          <c:order val="2"/>
          <c:tx>
            <c:strRef>
              <c:f>'Laskenta_T11-17'!$AD$3</c:f>
              <c:strCache>
                <c:ptCount val="1"/>
              </c:strCache>
            </c:strRef>
          </c:tx>
          <c:spPr>
            <a:ln w="28575">
              <a:noFill/>
            </a:ln>
          </c:spPr>
          <c:xVal>
            <c:numRef>
              <c:f>'Laskenta_T11-17'!$AD$5:$AD$54</c:f>
              <c:numCache>
                <c:formatCode>General</c:formatCode>
                <c:ptCount val="50"/>
              </c:numCache>
            </c:numRef>
          </c:xVal>
          <c:yVal>
            <c:numRef>
              <c:f>'Laskenta_T11-17'!$AE$5:$AE$54</c:f>
              <c:numCache>
                <c:formatCode>General</c:formatCode>
                <c:ptCount val="50"/>
              </c:numCache>
            </c:numRef>
          </c:yVal>
          <c:smooth val="0"/>
        </c:ser>
        <c:dLbls>
          <c:showLegendKey val="0"/>
          <c:showVal val="0"/>
          <c:showCatName val="0"/>
          <c:showSerName val="0"/>
          <c:showPercent val="0"/>
          <c:showBubbleSize val="0"/>
        </c:dLbls>
        <c:axId val="127254416"/>
        <c:axId val="251621512"/>
      </c:scatterChart>
      <c:valAx>
        <c:axId val="1272544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i-FI"/>
          </a:p>
        </c:txPr>
        <c:crossAx val="251621512"/>
        <c:crosses val="autoZero"/>
        <c:crossBetween val="midCat"/>
      </c:valAx>
      <c:valAx>
        <c:axId val="2516215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i-FI"/>
          </a:p>
        </c:txPr>
        <c:crossAx val="127254416"/>
        <c:crosses val="autoZero"/>
        <c:crossBetween val="midCat"/>
      </c:valAx>
    </c:plotArea>
    <c:legend>
      <c:legendPos val="r"/>
      <c:legendEntry>
        <c:idx val="3"/>
        <c:delete val="1"/>
      </c:legendEntry>
      <c:overlay val="0"/>
      <c:txPr>
        <a:bodyPr/>
        <a:lstStyle/>
        <a:p>
          <a:pPr>
            <a:defRPr sz="920" b="0" i="0" u="none" strike="noStrike" baseline="0">
              <a:solidFill>
                <a:srgbClr val="000000"/>
              </a:solidFill>
              <a:latin typeface="Calibri"/>
              <a:ea typeface="Calibri"/>
              <a:cs typeface="Calibri"/>
            </a:defRPr>
          </a:pPr>
          <a:endParaRPr lang="fi-FI"/>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i-FI"/>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'Laskenta_T18-22'!$Y$3</c:f>
              <c:strCache>
                <c:ptCount val="1"/>
              </c:strCache>
            </c:strRef>
          </c:tx>
          <c:spPr>
            <a:ln w="28575">
              <a:noFill/>
            </a:ln>
          </c:spPr>
          <c:trendline>
            <c:trendlineType val="linear"/>
            <c:dispRSqr val="0"/>
            <c:dispEq val="0"/>
          </c:trendline>
          <c:xVal>
            <c:numRef>
              <c:f>'Laskenta_T18-22'!$Y$5:$Y$54</c:f>
              <c:numCache>
                <c:formatCode>General</c:formatCode>
                <c:ptCount val="50"/>
              </c:numCache>
            </c:numRef>
          </c:xVal>
          <c:yVal>
            <c:numRef>
              <c:f>'Laskenta_T18-22'!$Z$5:$Z$54</c:f>
              <c:numCache>
                <c:formatCode>General</c:formatCode>
                <c:ptCount val="50"/>
              </c:numCache>
            </c:numRef>
          </c:yVal>
          <c:smooth val="0"/>
        </c:ser>
        <c:ser>
          <c:idx val="1"/>
          <c:order val="1"/>
          <c:tx>
            <c:strRef>
              <c:f>'Laskenta_T18-22'!$AB$3</c:f>
              <c:strCache>
                <c:ptCount val="1"/>
              </c:strCache>
            </c:strRef>
          </c:tx>
          <c:spPr>
            <a:ln w="28575">
              <a:noFill/>
            </a:ln>
          </c:spPr>
          <c:xVal>
            <c:numRef>
              <c:f>'Laskenta_T18-22'!$AB$5:$AB$54</c:f>
              <c:numCache>
                <c:formatCode>General</c:formatCode>
                <c:ptCount val="50"/>
              </c:numCache>
            </c:numRef>
          </c:xVal>
          <c:yVal>
            <c:numRef>
              <c:f>'Laskenta_T18-22'!$AC$5:$AC$54</c:f>
              <c:numCache>
                <c:formatCode>General</c:formatCode>
                <c:ptCount val="50"/>
              </c:numCache>
            </c:numRef>
          </c:yVal>
          <c:smooth val="0"/>
        </c:ser>
        <c:ser>
          <c:idx val="2"/>
          <c:order val="2"/>
          <c:tx>
            <c:strRef>
              <c:f>'Laskenta_T18-22'!$AE$3</c:f>
              <c:strCache>
                <c:ptCount val="1"/>
              </c:strCache>
            </c:strRef>
          </c:tx>
          <c:spPr>
            <a:ln w="28575">
              <a:noFill/>
            </a:ln>
          </c:spPr>
          <c:xVal>
            <c:numRef>
              <c:f>'Laskenta_T18-22'!$AE$5:$AE$54</c:f>
              <c:numCache>
                <c:formatCode>General</c:formatCode>
                <c:ptCount val="50"/>
              </c:numCache>
            </c:numRef>
          </c:xVal>
          <c:yVal>
            <c:numRef>
              <c:f>'Laskenta_T18-22'!$AF$5:$AF$54</c:f>
              <c:numCache>
                <c:formatCode>General</c:formatCode>
                <c:ptCount val="50"/>
              </c:numCache>
            </c:numRef>
          </c:yVal>
          <c:smooth val="0"/>
        </c:ser>
        <c:dLbls>
          <c:showLegendKey val="0"/>
          <c:showVal val="0"/>
          <c:showCatName val="0"/>
          <c:showSerName val="0"/>
          <c:showPercent val="0"/>
          <c:showBubbleSize val="0"/>
        </c:dLbls>
        <c:axId val="251755048"/>
        <c:axId val="251755440"/>
      </c:scatterChart>
      <c:valAx>
        <c:axId val="251755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i-FI"/>
          </a:p>
        </c:txPr>
        <c:crossAx val="251755440"/>
        <c:crosses val="autoZero"/>
        <c:crossBetween val="midCat"/>
      </c:valAx>
      <c:valAx>
        <c:axId val="25175544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i-FI"/>
          </a:p>
        </c:txPr>
        <c:crossAx val="251755048"/>
        <c:crosses val="autoZero"/>
        <c:crossBetween val="midCat"/>
      </c:valAx>
    </c:plotArea>
    <c:legend>
      <c:legendPos val="r"/>
      <c:legendEntry>
        <c:idx val="3"/>
        <c:delete val="1"/>
      </c:legendEntry>
      <c:overlay val="0"/>
      <c:txPr>
        <a:bodyPr/>
        <a:lstStyle/>
        <a:p>
          <a:pPr>
            <a:defRPr sz="920" b="0" i="0" u="none" strike="noStrike" baseline="0">
              <a:solidFill>
                <a:srgbClr val="000000"/>
              </a:solidFill>
              <a:latin typeface="Calibri"/>
              <a:ea typeface="Calibri"/>
              <a:cs typeface="Calibri"/>
            </a:defRPr>
          </a:pPr>
          <a:endParaRPr lang="fi-FI"/>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i-FI"/>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32</xdr:col>
      <xdr:colOff>19050</xdr:colOff>
      <xdr:row>7</xdr:row>
      <xdr:rowOff>188819</xdr:rowOff>
    </xdr:from>
    <xdr:to>
      <xdr:col>39</xdr:col>
      <xdr:colOff>352424</xdr:colOff>
      <xdr:row>22</xdr:row>
      <xdr:rowOff>84044</xdr:rowOff>
    </xdr:to>
    <xdr:graphicFrame macro="">
      <xdr:nvGraphicFramePr>
        <xdr:cNvPr id="1041" name="Kaavi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33</xdr:col>
      <xdr:colOff>7844</xdr:colOff>
      <xdr:row>8</xdr:row>
      <xdr:rowOff>11206</xdr:rowOff>
    </xdr:from>
    <xdr:to>
      <xdr:col>40</xdr:col>
      <xdr:colOff>346261</xdr:colOff>
      <xdr:row>22</xdr:row>
      <xdr:rowOff>158563</xdr:rowOff>
    </xdr:to>
    <xdr:graphicFrame macro="">
      <xdr:nvGraphicFramePr>
        <xdr:cNvPr id="3086" name="Kaavi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dimension ref="A1:N25"/>
  <sheetViews>
    <sheetView tabSelected="1" workbookViewId="0"/>
  </sheetViews>
  <sheetFormatPr defaultRowHeight="14.4" x14ac:dyDescent="0.3"/>
  <cols>
    <col min="1" max="1" width="7.5546875" customWidth="1"/>
    <col min="2" max="2" width="49.6640625" bestFit="1" customWidth="1"/>
    <col min="4" max="4" width="9.109375" style="48" bestFit="1" customWidth="1"/>
    <col min="5" max="5" width="12.5546875" style="48" bestFit="1" customWidth="1"/>
    <col min="6" max="6" width="11.44140625" bestFit="1" customWidth="1"/>
  </cols>
  <sheetData>
    <row r="1" spans="1:14" x14ac:dyDescent="0.3">
      <c r="A1" t="s">
        <v>52</v>
      </c>
    </row>
    <row r="3" spans="1:14" s="3" customFormat="1" x14ac:dyDescent="0.3">
      <c r="A3" s="3" t="s">
        <v>11</v>
      </c>
      <c r="D3" s="47" t="s">
        <v>15</v>
      </c>
      <c r="E3" s="47" t="s">
        <v>16</v>
      </c>
    </row>
    <row r="4" spans="1:14" x14ac:dyDescent="0.3">
      <c r="A4">
        <v>1</v>
      </c>
      <c r="B4" t="s">
        <v>24</v>
      </c>
      <c r="D4" s="58">
        <f>'Tehtävät1, 7 ja 9'!A3</f>
        <v>0</v>
      </c>
      <c r="E4" s="58">
        <f>'Tehtävät1, 7 ja 9'!B3</f>
        <v>0</v>
      </c>
      <c r="H4" s="3"/>
      <c r="I4" s="3"/>
      <c r="J4" s="3"/>
      <c r="K4" s="3"/>
      <c r="L4" s="3"/>
      <c r="M4" s="3"/>
      <c r="N4" s="3"/>
    </row>
    <row r="5" spans="1:14" x14ac:dyDescent="0.3">
      <c r="A5">
        <v>2</v>
      </c>
      <c r="B5" t="s">
        <v>25</v>
      </c>
      <c r="D5" s="80">
        <f>Laskenta_T2!F2</f>
        <v>0</v>
      </c>
      <c r="E5" s="72"/>
    </row>
    <row r="6" spans="1:14" x14ac:dyDescent="0.3">
      <c r="A6">
        <v>3</v>
      </c>
      <c r="B6" t="s">
        <v>14</v>
      </c>
      <c r="D6" s="81" t="e">
        <f>Laskenta_T3!C4</f>
        <v>#DIV/0!</v>
      </c>
      <c r="E6" s="72"/>
    </row>
    <row r="7" spans="1:14" ht="16.2" x14ac:dyDescent="0.3">
      <c r="A7">
        <v>4</v>
      </c>
      <c r="B7" t="s">
        <v>12</v>
      </c>
      <c r="D7" s="82">
        <f>Laskenta_T4!I3</f>
        <v>0</v>
      </c>
      <c r="E7" s="72"/>
    </row>
    <row r="8" spans="1:14" x14ac:dyDescent="0.3">
      <c r="A8">
        <v>5</v>
      </c>
      <c r="B8" t="s">
        <v>13</v>
      </c>
      <c r="D8" s="58">
        <f>Laskenta_T5!O3</f>
        <v>0</v>
      </c>
      <c r="E8" s="72"/>
    </row>
    <row r="9" spans="1:14" x14ac:dyDescent="0.3">
      <c r="A9">
        <v>6</v>
      </c>
      <c r="B9" t="s">
        <v>26</v>
      </c>
      <c r="D9" s="82">
        <f>Laskenta_T6!L3</f>
        <v>0</v>
      </c>
      <c r="E9" s="72"/>
    </row>
    <row r="10" spans="1:14" x14ac:dyDescent="0.3">
      <c r="A10">
        <v>7</v>
      </c>
      <c r="B10" t="s">
        <v>27</v>
      </c>
      <c r="D10" s="58">
        <f>'Tehtävät1, 7 ja 9'!D3</f>
        <v>0</v>
      </c>
      <c r="E10" s="58">
        <f>'Tehtävät1, 7 ja 9'!E3</f>
        <v>0</v>
      </c>
    </row>
    <row r="11" spans="1:14" x14ac:dyDescent="0.3">
      <c r="A11">
        <v>8</v>
      </c>
      <c r="B11" t="s">
        <v>8</v>
      </c>
      <c r="D11" s="58">
        <f>Laskenta_T8!C2</f>
        <v>0</v>
      </c>
      <c r="E11" s="72"/>
    </row>
    <row r="12" spans="1:14" x14ac:dyDescent="0.3">
      <c r="A12">
        <v>9</v>
      </c>
      <c r="B12" t="s">
        <v>28</v>
      </c>
      <c r="D12" s="58">
        <f>'Tehtävät1, 7 ja 9'!G3</f>
        <v>0</v>
      </c>
      <c r="E12" s="58">
        <f>'Tehtävät1, 7 ja 9'!H3</f>
        <v>0</v>
      </c>
    </row>
    <row r="13" spans="1:14" x14ac:dyDescent="0.3">
      <c r="A13">
        <v>10</v>
      </c>
      <c r="B13" t="s">
        <v>29</v>
      </c>
      <c r="D13" s="82" t="e">
        <f>Laskenta_T10!C17</f>
        <v>#DIV/0!</v>
      </c>
      <c r="E13" s="72"/>
    </row>
    <row r="14" spans="1:14" ht="16.2" x14ac:dyDescent="0.3">
      <c r="A14">
        <v>11</v>
      </c>
      <c r="B14" t="s">
        <v>30</v>
      </c>
      <c r="D14" s="82" t="e">
        <f>'Laskenta_T11-17'!U5</f>
        <v>#DIV/0!</v>
      </c>
      <c r="E14" s="72"/>
    </row>
    <row r="15" spans="1:14" x14ac:dyDescent="0.3">
      <c r="A15">
        <v>12</v>
      </c>
      <c r="B15" t="s">
        <v>31</v>
      </c>
      <c r="D15" s="82" t="e">
        <f>'Laskenta_T11-17'!U7</f>
        <v>#DIV/0!</v>
      </c>
      <c r="E15" s="72"/>
    </row>
    <row r="16" spans="1:14" x14ac:dyDescent="0.3">
      <c r="A16">
        <v>13</v>
      </c>
      <c r="B16" t="s">
        <v>32</v>
      </c>
      <c r="D16" s="82" t="e">
        <f>'Laskenta_T11-17'!U8</f>
        <v>#DIV/0!</v>
      </c>
      <c r="E16" s="72"/>
    </row>
    <row r="17" spans="1:5" x14ac:dyDescent="0.3">
      <c r="A17">
        <v>14</v>
      </c>
      <c r="B17" t="s">
        <v>33</v>
      </c>
      <c r="D17" s="82" t="e">
        <f>'Laskenta_T11-17'!U9</f>
        <v>#DIV/0!</v>
      </c>
      <c r="E17" s="72"/>
    </row>
    <row r="18" spans="1:5" x14ac:dyDescent="0.3">
      <c r="A18">
        <v>15</v>
      </c>
      <c r="B18" t="s">
        <v>34</v>
      </c>
      <c r="D18" s="82" t="e">
        <f>'Laskenta_T11-17'!U10</f>
        <v>#DIV/0!</v>
      </c>
      <c r="E18" s="72"/>
    </row>
    <row r="19" spans="1:5" x14ac:dyDescent="0.3">
      <c r="A19">
        <v>16</v>
      </c>
      <c r="B19" t="s">
        <v>35</v>
      </c>
      <c r="D19" s="82" t="e">
        <f>'Laskenta_T11-17'!U11</f>
        <v>#DIV/0!</v>
      </c>
      <c r="E19" s="72"/>
    </row>
    <row r="20" spans="1:5" x14ac:dyDescent="0.3">
      <c r="A20">
        <v>17</v>
      </c>
      <c r="B20" t="s">
        <v>36</v>
      </c>
      <c r="D20" s="82" t="e">
        <f>'Laskenta_T11-17'!U12</f>
        <v>#DIV/0!</v>
      </c>
      <c r="E20" s="72"/>
    </row>
    <row r="21" spans="1:5" ht="16.2" x14ac:dyDescent="0.3">
      <c r="A21">
        <v>18</v>
      </c>
      <c r="B21" t="s">
        <v>18</v>
      </c>
      <c r="D21" s="82">
        <f>'Laskenta_T18-22'!V6</f>
        <v>0</v>
      </c>
      <c r="E21" s="72"/>
    </row>
    <row r="22" spans="1:5" ht="16.2" x14ac:dyDescent="0.3">
      <c r="A22">
        <v>19</v>
      </c>
      <c r="B22" t="s">
        <v>19</v>
      </c>
      <c r="D22" s="82">
        <f>'Laskenta_T18-22'!V7</f>
        <v>0</v>
      </c>
      <c r="E22" s="72"/>
    </row>
    <row r="23" spans="1:5" ht="16.2" x14ac:dyDescent="0.3">
      <c r="A23">
        <v>20</v>
      </c>
      <c r="B23" t="s">
        <v>20</v>
      </c>
      <c r="D23" s="82">
        <f>'Laskenta_T18-22'!V8</f>
        <v>0</v>
      </c>
      <c r="E23" s="72"/>
    </row>
    <row r="24" spans="1:5" ht="16.2" x14ac:dyDescent="0.3">
      <c r="A24">
        <v>21</v>
      </c>
      <c r="B24" t="s">
        <v>21</v>
      </c>
      <c r="D24" s="82" t="e">
        <f>'Laskenta_T18-22'!V9</f>
        <v>#DIV/0!</v>
      </c>
      <c r="E24" s="72"/>
    </row>
    <row r="25" spans="1:5" x14ac:dyDescent="0.3">
      <c r="A25">
        <v>22</v>
      </c>
      <c r="B25" t="s">
        <v>22</v>
      </c>
      <c r="D25" s="82" t="e">
        <f>'Laskenta_T18-22'!V10</f>
        <v>#DIV/0!</v>
      </c>
      <c r="E25" s="7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B2:E17"/>
  <sheetViews>
    <sheetView zoomScale="85" zoomScaleNormal="85" workbookViewId="0"/>
  </sheetViews>
  <sheetFormatPr defaultRowHeight="14.4" x14ac:dyDescent="0.3"/>
  <cols>
    <col min="2" max="2" width="16" bestFit="1" customWidth="1"/>
    <col min="3" max="3" width="14.44140625" bestFit="1" customWidth="1"/>
    <col min="4" max="4" width="5.44140625" bestFit="1" customWidth="1"/>
    <col min="5" max="5" width="12.6640625" bestFit="1" customWidth="1"/>
    <col min="6" max="6" width="11.109375" bestFit="1" customWidth="1"/>
    <col min="7" max="7" width="10.6640625" bestFit="1" customWidth="1"/>
  </cols>
  <sheetData>
    <row r="2" spans="2:5" x14ac:dyDescent="0.3">
      <c r="B2" s="9" t="s">
        <v>6</v>
      </c>
    </row>
    <row r="3" spans="2:5" x14ac:dyDescent="0.3">
      <c r="B3" s="9" t="s">
        <v>53</v>
      </c>
      <c r="C3" s="5"/>
      <c r="E3" s="34"/>
    </row>
    <row r="4" spans="2:5" x14ac:dyDescent="0.3">
      <c r="B4" s="6" t="s">
        <v>63</v>
      </c>
      <c r="C4" s="32" t="e">
        <f>IF(C5&gt;0,AVERAGE(C5:C6)/10,AVERAGE(C7:C8))</f>
        <v>#DIV/0!</v>
      </c>
      <c r="E4" s="34"/>
    </row>
    <row r="5" spans="2:5" x14ac:dyDescent="0.3">
      <c r="B5" s="33" t="s">
        <v>598</v>
      </c>
      <c r="C5" s="31"/>
      <c r="E5" s="34"/>
    </row>
    <row r="6" spans="2:5" x14ac:dyDescent="0.3">
      <c r="B6" s="7" t="s">
        <v>599</v>
      </c>
      <c r="C6" s="31"/>
      <c r="E6" s="34"/>
    </row>
    <row r="7" spans="2:5" x14ac:dyDescent="0.3">
      <c r="B7" s="33" t="s">
        <v>61</v>
      </c>
      <c r="C7" s="194"/>
      <c r="E7" s="34"/>
    </row>
    <row r="8" spans="2:5" x14ac:dyDescent="0.3">
      <c r="B8" s="7" t="s">
        <v>62</v>
      </c>
      <c r="C8" s="194"/>
      <c r="E8" s="34"/>
    </row>
    <row r="9" spans="2:5" ht="15.6" x14ac:dyDescent="0.35">
      <c r="B9" s="6" t="s">
        <v>77</v>
      </c>
      <c r="C9" s="32" t="e">
        <f>IF(C10&gt;0,AVERAGE(C10:C11)/10,AVERAGE(C12:C13))</f>
        <v>#DIV/0!</v>
      </c>
      <c r="E9" s="34"/>
    </row>
    <row r="10" spans="2:5" ht="15.6" x14ac:dyDescent="0.35">
      <c r="B10" s="7" t="s">
        <v>600</v>
      </c>
      <c r="C10" s="31"/>
      <c r="E10" s="34"/>
    </row>
    <row r="11" spans="2:5" ht="15.6" x14ac:dyDescent="0.35">
      <c r="B11" s="7" t="s">
        <v>601</v>
      </c>
      <c r="C11" s="31"/>
    </row>
    <row r="12" spans="2:5" ht="15.6" x14ac:dyDescent="0.35">
      <c r="B12" s="7" t="s">
        <v>602</v>
      </c>
      <c r="C12" s="194"/>
    </row>
    <row r="13" spans="2:5" ht="15.6" x14ac:dyDescent="0.35">
      <c r="B13" s="7" t="s">
        <v>603</v>
      </c>
      <c r="C13" s="194"/>
    </row>
    <row r="14" spans="2:5" ht="15.6" x14ac:dyDescent="0.35">
      <c r="B14" s="6" t="s">
        <v>78</v>
      </c>
      <c r="C14" s="31"/>
    </row>
    <row r="15" spans="2:5" ht="16.2" x14ac:dyDescent="0.3">
      <c r="B15" s="12" t="s">
        <v>5</v>
      </c>
      <c r="C15" s="11" t="e">
        <f>IF(C3=1,0.268621*C9^2-0.0145543*C9^2*C4-0.0000478628*C9^3*C4+0.000334101*C9^2*C4^2+0.0973148*(C9^2+C9*C14+C14^2)+0.0440716*C14^2*(C4-6),IF(C3=2,0.208043*C9^2-0.0149567*C9^2*C4-0.000114406*C9^3*C4+0.000436781*C9^2*C4^2+0.133947*(C9^2+C9*C14+C14^2)+0.0374599*C14^2*(C4-6),0.226547*C9^2-0.0104691*C9^2*C4-0.000122258*C9^3*C4+0.000438033*C9^2*C4^2+0.099162*(C9^2+C9*C14+C14^2)+0.0334836*C14^2*(C4-6)))/1000</f>
        <v>#DIV/0!</v>
      </c>
    </row>
    <row r="16" spans="2:5" ht="15" thickBot="1" x14ac:dyDescent="0.35">
      <c r="B16" s="12" t="s">
        <v>69</v>
      </c>
      <c r="C16" s="63"/>
    </row>
    <row r="17" spans="2:3" ht="16.8" thickBot="1" x14ac:dyDescent="0.35">
      <c r="B17" s="30" t="s">
        <v>17</v>
      </c>
      <c r="C17" s="79" t="e">
        <f>C15*C16</f>
        <v>#DIV/0!</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2"/>
  <dimension ref="B1:AG502"/>
  <sheetViews>
    <sheetView zoomScale="85" zoomScaleNormal="85" workbookViewId="0"/>
  </sheetViews>
  <sheetFormatPr defaultRowHeight="14.4" x14ac:dyDescent="0.3"/>
  <cols>
    <col min="2" max="2" width="8.44140625" style="48" bestFit="1" customWidth="1"/>
    <col min="3" max="3" width="2.5546875" style="48" bestFit="1" customWidth="1"/>
    <col min="4" max="4" width="8.5546875" style="185" bestFit="1" customWidth="1"/>
    <col min="5" max="5" width="6.109375" style="185" bestFit="1" customWidth="1"/>
    <col min="6" max="6" width="7.77734375" style="185" bestFit="1" customWidth="1"/>
    <col min="7" max="7" width="5" style="185" bestFit="1" customWidth="1"/>
    <col min="8" max="8" width="8.33203125" style="48" bestFit="1" customWidth="1"/>
    <col min="9" max="9" width="5.6640625" style="48" bestFit="1" customWidth="1"/>
    <col min="10" max="10" width="11.88671875" style="48" bestFit="1" customWidth="1"/>
    <col min="11" max="11" width="11.88671875" style="100" customWidth="1"/>
    <col min="12" max="13" width="10.88671875" style="48" bestFit="1" customWidth="1"/>
    <col min="14" max="14" width="7.88671875" style="48" bestFit="1" customWidth="1"/>
    <col min="15" max="15" width="15.88671875" style="48" bestFit="1" customWidth="1"/>
    <col min="16" max="17" width="11.6640625" style="48" bestFit="1" customWidth="1"/>
    <col min="18" max="18" width="13.6640625" style="48" customWidth="1"/>
    <col min="20" max="20" width="20.33203125" bestFit="1" customWidth="1"/>
  </cols>
  <sheetData>
    <row r="1" spans="2:33" x14ac:dyDescent="0.3">
      <c r="C1" s="70"/>
    </row>
    <row r="2" spans="2:33" ht="16.8" x14ac:dyDescent="0.35">
      <c r="B2" s="47" t="s">
        <v>57</v>
      </c>
      <c r="C2" s="9" t="s">
        <v>0</v>
      </c>
      <c r="D2" s="6" t="s">
        <v>594</v>
      </c>
      <c r="E2" s="6" t="s">
        <v>596</v>
      </c>
      <c r="F2" s="6" t="s">
        <v>59</v>
      </c>
      <c r="G2" s="6" t="s">
        <v>101</v>
      </c>
      <c r="H2" s="9" t="s">
        <v>59</v>
      </c>
      <c r="I2" s="9" t="s">
        <v>101</v>
      </c>
      <c r="J2" s="71" t="s">
        <v>5</v>
      </c>
      <c r="K2" s="71" t="s">
        <v>146</v>
      </c>
      <c r="L2" s="9" t="s">
        <v>142</v>
      </c>
      <c r="M2" s="71" t="s">
        <v>143</v>
      </c>
      <c r="N2" s="71" t="s">
        <v>70</v>
      </c>
      <c r="O2" s="71" t="s">
        <v>45</v>
      </c>
      <c r="P2" s="71" t="s">
        <v>17</v>
      </c>
      <c r="Q2" s="71" t="s">
        <v>46</v>
      </c>
      <c r="R2" s="9" t="s">
        <v>3</v>
      </c>
      <c r="T2" s="10" t="s">
        <v>9</v>
      </c>
      <c r="U2" s="11">
        <f>(SQRT((T20-T15)*(T20-T16)*(T20-T17)*(T20-T18)))/10000</f>
        <v>0</v>
      </c>
      <c r="W2" s="35" t="s">
        <v>79</v>
      </c>
      <c r="AG2" s="3" t="s">
        <v>81</v>
      </c>
    </row>
    <row r="3" spans="2:33" x14ac:dyDescent="0.3">
      <c r="B3" s="58">
        <v>1</v>
      </c>
      <c r="C3" s="72"/>
      <c r="D3" s="72"/>
      <c r="E3" s="72"/>
      <c r="F3" s="188"/>
      <c r="G3" s="188"/>
      <c r="H3" s="189" t="str">
        <f>IF(D3&gt;0,D3/10,IF(F3&gt;0,F3,""))</f>
        <v/>
      </c>
      <c r="I3" s="189" t="str">
        <f>IF(E3&gt;0,E3/10,IF(G3&gt;0,G3,""))</f>
        <v/>
      </c>
      <c r="J3" s="73" t="str">
        <f t="shared" ref="J3:J66" si="0">IF(C3&lt;&gt;0,(IF(C3=1,0.036089*H3^2.01395*(0.99676)^H3*I3^2.07025*(I3-1.3)^-1.07209,IF(C3=2,0.022927*H3^1.91505*(0.99146)^H3*I3^2.82541*(I3-1.3)^-1.53547,0.011197*H3^2.10253*(0.986)^H3*I3^3.98519*(I3-1.3)^-2.659))/1000),"")</f>
        <v/>
      </c>
      <c r="K3" s="73" t="str">
        <f>IF(AND(C3=$T$28,H3&gt;=$U$28),"Kyllä",IF(AND(C3=$T$29,H3&gt;=$U$29),"Kyllä",IF(AND(C3=$T$30,H3&gt;=$U$30),"Kyllä","Ei")))</f>
        <v>Ei</v>
      </c>
      <c r="L3" s="74"/>
      <c r="M3" s="74"/>
      <c r="N3" s="77">
        <f>1-L3-M3</f>
        <v>1</v>
      </c>
      <c r="O3" s="75" t="str">
        <f t="shared" ref="O3:O66" si="1">IF(C3&gt;0,J3*(L3+M3),"")</f>
        <v/>
      </c>
      <c r="P3" s="73" t="str">
        <f>IF(AND(C3&gt;0,K3="Kyllä"),J3*L3,"")</f>
        <v/>
      </c>
      <c r="Q3" s="73" t="str">
        <f t="shared" ref="Q3:Q66" si="2">IF(C3&gt;0,J3*M3,"")</f>
        <v/>
      </c>
      <c r="R3" s="74"/>
      <c r="T3" s="10" t="s">
        <v>10</v>
      </c>
      <c r="U3" s="11" t="e">
        <f>1/U2</f>
        <v>#DIV/0!</v>
      </c>
      <c r="W3" s="7" t="s">
        <v>0</v>
      </c>
      <c r="X3" s="5"/>
      <c r="Z3" s="102" t="s">
        <v>0</v>
      </c>
      <c r="AA3" s="5"/>
      <c r="AC3" s="102" t="s">
        <v>0</v>
      </c>
      <c r="AD3" s="5"/>
      <c r="AG3" t="s">
        <v>82</v>
      </c>
    </row>
    <row r="4" spans="2:33" ht="16.2" x14ac:dyDescent="0.3">
      <c r="B4" s="58">
        <v>2</v>
      </c>
      <c r="C4" s="72"/>
      <c r="D4" s="72"/>
      <c r="E4" s="72"/>
      <c r="F4" s="188"/>
      <c r="G4" s="188"/>
      <c r="H4" s="189" t="str">
        <f t="shared" ref="H4:H67" si="3">IF(D4&gt;0,D4/10,IF(F4&gt;0,F4,""))</f>
        <v/>
      </c>
      <c r="I4" s="189" t="str">
        <f t="shared" ref="I4:I67" si="4">IF(E4&gt;0,E4/10,IF(G4&gt;0,G4,""))</f>
        <v/>
      </c>
      <c r="J4" s="73" t="str">
        <f t="shared" si="0"/>
        <v/>
      </c>
      <c r="K4" s="73" t="str">
        <f t="shared" ref="K4:K67" si="5">IF(AND(C4=$T$28,H4&gt;=$U$28),"Kyllä",IF(AND(C4=$T$29,H4&gt;=$U$29),"Kyllä",IF(AND(C4=$T$30,H4&gt;=$U$30),"Kyllä","Ei")))</f>
        <v>Ei</v>
      </c>
      <c r="L4" s="74"/>
      <c r="M4" s="74"/>
      <c r="N4" s="77">
        <f t="shared" ref="N4:N67" si="6">1-L4-M4</f>
        <v>1</v>
      </c>
      <c r="O4" s="75" t="str">
        <f t="shared" si="1"/>
        <v/>
      </c>
      <c r="P4" s="73" t="str">
        <f t="shared" ref="P4:P67" si="7">IF(AND(C4&gt;0,K4="Kyllä"),J4*L4,"")</f>
        <v/>
      </c>
      <c r="Q4" s="73" t="str">
        <f t="shared" si="2"/>
        <v/>
      </c>
      <c r="R4" s="74"/>
      <c r="T4" s="10" t="s">
        <v>44</v>
      </c>
      <c r="U4" s="11">
        <f>SUM(J3:J502)</f>
        <v>0</v>
      </c>
      <c r="W4" s="7" t="s">
        <v>47</v>
      </c>
      <c r="X4" s="7" t="s">
        <v>1</v>
      </c>
      <c r="Y4" s="8" t="s">
        <v>7</v>
      </c>
      <c r="Z4" s="102" t="s">
        <v>47</v>
      </c>
      <c r="AA4" s="7" t="s">
        <v>1</v>
      </c>
      <c r="AB4" s="8" t="s">
        <v>7</v>
      </c>
      <c r="AC4" s="102" t="s">
        <v>47</v>
      </c>
      <c r="AD4" s="7" t="s">
        <v>1</v>
      </c>
      <c r="AE4" s="7" t="s">
        <v>7</v>
      </c>
      <c r="AG4" t="s">
        <v>83</v>
      </c>
    </row>
    <row r="5" spans="2:33" ht="16.2" x14ac:dyDescent="0.3">
      <c r="B5" s="58">
        <v>3</v>
      </c>
      <c r="C5" s="72"/>
      <c r="D5" s="72"/>
      <c r="E5" s="72"/>
      <c r="F5" s="188"/>
      <c r="G5" s="188"/>
      <c r="H5" s="189" t="str">
        <f t="shared" si="3"/>
        <v/>
      </c>
      <c r="I5" s="189" t="str">
        <f t="shared" si="4"/>
        <v/>
      </c>
      <c r="J5" s="73" t="str">
        <f t="shared" si="0"/>
        <v/>
      </c>
      <c r="K5" s="73" t="str">
        <f t="shared" si="5"/>
        <v>Ei</v>
      </c>
      <c r="L5" s="74"/>
      <c r="M5" s="74"/>
      <c r="N5" s="77">
        <f t="shared" si="6"/>
        <v>1</v>
      </c>
      <c r="O5" s="75" t="str">
        <f t="shared" si="1"/>
        <v/>
      </c>
      <c r="P5" s="73" t="str">
        <f t="shared" si="7"/>
        <v/>
      </c>
      <c r="Q5" s="73" t="str">
        <f t="shared" si="2"/>
        <v/>
      </c>
      <c r="R5" s="74"/>
      <c r="T5" s="9" t="s">
        <v>4</v>
      </c>
      <c r="U5" s="12" t="e">
        <f>U4*U3</f>
        <v>#DIV/0!</v>
      </c>
      <c r="W5" s="5"/>
      <c r="X5" s="5"/>
      <c r="Y5" s="37"/>
      <c r="Z5" s="103"/>
      <c r="AA5" s="5"/>
      <c r="AB5" s="37"/>
      <c r="AC5" s="103"/>
      <c r="AD5" s="5"/>
      <c r="AE5" s="5"/>
      <c r="AG5" t="s">
        <v>84</v>
      </c>
    </row>
    <row r="6" spans="2:33" x14ac:dyDescent="0.3">
      <c r="B6" s="58">
        <v>4</v>
      </c>
      <c r="C6" s="72"/>
      <c r="D6" s="72"/>
      <c r="E6" s="72"/>
      <c r="F6" s="188"/>
      <c r="G6" s="188"/>
      <c r="H6" s="189" t="str">
        <f t="shared" si="3"/>
        <v/>
      </c>
      <c r="I6" s="189" t="str">
        <f t="shared" si="4"/>
        <v/>
      </c>
      <c r="J6" s="73" t="str">
        <f t="shared" si="0"/>
        <v/>
      </c>
      <c r="K6" s="73" t="str">
        <f t="shared" si="5"/>
        <v>Ei</v>
      </c>
      <c r="L6" s="74"/>
      <c r="M6" s="74"/>
      <c r="N6" s="77">
        <f t="shared" si="6"/>
        <v>1</v>
      </c>
      <c r="O6" s="75" t="str">
        <f t="shared" si="1"/>
        <v/>
      </c>
      <c r="P6" s="73" t="str">
        <f t="shared" si="7"/>
        <v/>
      </c>
      <c r="Q6" s="73" t="str">
        <f t="shared" si="2"/>
        <v/>
      </c>
      <c r="R6" s="74"/>
      <c r="T6" s="10" t="s">
        <v>37</v>
      </c>
      <c r="U6" s="10"/>
      <c r="W6" s="5"/>
      <c r="X6" s="5"/>
      <c r="Y6" s="37"/>
      <c r="Z6" s="103"/>
      <c r="AA6" s="5"/>
      <c r="AB6" s="37"/>
      <c r="AC6" s="103"/>
      <c r="AD6" s="5"/>
      <c r="AE6" s="5"/>
      <c r="AG6" t="s">
        <v>85</v>
      </c>
    </row>
    <row r="7" spans="2:33" x14ac:dyDescent="0.3">
      <c r="B7" s="58">
        <v>5</v>
      </c>
      <c r="C7" s="72"/>
      <c r="D7" s="72"/>
      <c r="E7" s="72"/>
      <c r="F7" s="188"/>
      <c r="G7" s="188"/>
      <c r="H7" s="189" t="str">
        <f t="shared" si="3"/>
        <v/>
      </c>
      <c r="I7" s="189" t="str">
        <f t="shared" si="4"/>
        <v/>
      </c>
      <c r="J7" s="73" t="str">
        <f t="shared" si="0"/>
        <v/>
      </c>
      <c r="K7" s="73" t="str">
        <f t="shared" si="5"/>
        <v>Ei</v>
      </c>
      <c r="L7" s="74"/>
      <c r="M7" s="74"/>
      <c r="N7" s="77">
        <f t="shared" si="6"/>
        <v>1</v>
      </c>
      <c r="O7" s="75" t="str">
        <f t="shared" si="1"/>
        <v/>
      </c>
      <c r="P7" s="73" t="str">
        <f t="shared" si="7"/>
        <v/>
      </c>
      <c r="Q7" s="73" t="str">
        <f t="shared" si="2"/>
        <v/>
      </c>
      <c r="R7" s="74"/>
      <c r="T7" s="9" t="s">
        <v>41</v>
      </c>
      <c r="U7" s="12" t="e">
        <f>SUMIF(C3:C502,1,J3:J502)/$U$4*100</f>
        <v>#DIV/0!</v>
      </c>
      <c r="W7" s="5"/>
      <c r="X7" s="5"/>
      <c r="Y7" s="37"/>
      <c r="Z7" s="103"/>
      <c r="AA7" s="5"/>
      <c r="AB7" s="37"/>
      <c r="AC7" s="103"/>
      <c r="AD7" s="5"/>
      <c r="AE7" s="5"/>
      <c r="AG7" t="s">
        <v>86</v>
      </c>
    </row>
    <row r="8" spans="2:33" x14ac:dyDescent="0.3">
      <c r="B8" s="58">
        <v>6</v>
      </c>
      <c r="C8" s="72"/>
      <c r="D8" s="72"/>
      <c r="E8" s="72"/>
      <c r="F8" s="188"/>
      <c r="G8" s="188"/>
      <c r="H8" s="189" t="str">
        <f t="shared" si="3"/>
        <v/>
      </c>
      <c r="I8" s="189" t="str">
        <f t="shared" si="4"/>
        <v/>
      </c>
      <c r="J8" s="73" t="str">
        <f t="shared" si="0"/>
        <v/>
      </c>
      <c r="K8" s="73" t="str">
        <f t="shared" si="5"/>
        <v>Ei</v>
      </c>
      <c r="L8" s="74"/>
      <c r="M8" s="74"/>
      <c r="N8" s="77">
        <f t="shared" si="6"/>
        <v>1</v>
      </c>
      <c r="O8" s="75" t="str">
        <f t="shared" si="1"/>
        <v/>
      </c>
      <c r="P8" s="73" t="str">
        <f t="shared" si="7"/>
        <v/>
      </c>
      <c r="Q8" s="73" t="str">
        <f t="shared" si="2"/>
        <v/>
      </c>
      <c r="R8" s="74"/>
      <c r="T8" s="9" t="s">
        <v>42</v>
      </c>
      <c r="U8" s="12" t="e">
        <f>SUMIF(C3:C502,2,J3:J502)/U4*100</f>
        <v>#DIV/0!</v>
      </c>
      <c r="W8" s="5"/>
      <c r="X8" s="5"/>
      <c r="Y8" s="37"/>
      <c r="Z8" s="103"/>
      <c r="AA8" s="5"/>
      <c r="AB8" s="37"/>
      <c r="AC8" s="103"/>
      <c r="AD8" s="5"/>
      <c r="AE8" s="5"/>
    </row>
    <row r="9" spans="2:33" x14ac:dyDescent="0.3">
      <c r="B9" s="58">
        <v>7</v>
      </c>
      <c r="C9" s="72"/>
      <c r="D9" s="72"/>
      <c r="E9" s="72"/>
      <c r="F9" s="188"/>
      <c r="G9" s="188"/>
      <c r="H9" s="189" t="str">
        <f t="shared" si="3"/>
        <v/>
      </c>
      <c r="I9" s="189" t="str">
        <f t="shared" si="4"/>
        <v/>
      </c>
      <c r="J9" s="73" t="str">
        <f t="shared" si="0"/>
        <v/>
      </c>
      <c r="K9" s="73" t="str">
        <f t="shared" si="5"/>
        <v>Ei</v>
      </c>
      <c r="L9" s="74"/>
      <c r="M9" s="74"/>
      <c r="N9" s="77">
        <f t="shared" si="6"/>
        <v>1</v>
      </c>
      <c r="O9" s="75" t="str">
        <f t="shared" si="1"/>
        <v/>
      </c>
      <c r="P9" s="73" t="str">
        <f t="shared" si="7"/>
        <v/>
      </c>
      <c r="Q9" s="73" t="str">
        <f t="shared" si="2"/>
        <v/>
      </c>
      <c r="R9" s="74"/>
      <c r="T9" s="9" t="s">
        <v>43</v>
      </c>
      <c r="U9" s="12" t="e">
        <f>100-(U7+U8)</f>
        <v>#DIV/0!</v>
      </c>
      <c r="W9" s="5"/>
      <c r="X9" s="5"/>
      <c r="Y9" s="37"/>
      <c r="Z9" s="103"/>
      <c r="AA9" s="5"/>
      <c r="AB9" s="37"/>
      <c r="AC9" s="103"/>
      <c r="AD9" s="5"/>
      <c r="AE9" s="5"/>
    </row>
    <row r="10" spans="2:33" x14ac:dyDescent="0.3">
      <c r="B10" s="58">
        <v>8</v>
      </c>
      <c r="C10" s="72"/>
      <c r="D10" s="72"/>
      <c r="E10" s="72"/>
      <c r="F10" s="188"/>
      <c r="G10" s="188"/>
      <c r="H10" s="189" t="str">
        <f t="shared" si="3"/>
        <v/>
      </c>
      <c r="I10" s="189" t="str">
        <f t="shared" si="4"/>
        <v/>
      </c>
      <c r="J10" s="73" t="str">
        <f t="shared" si="0"/>
        <v/>
      </c>
      <c r="K10" s="73" t="str">
        <f t="shared" si="5"/>
        <v>Ei</v>
      </c>
      <c r="L10" s="74"/>
      <c r="M10" s="74"/>
      <c r="N10" s="77">
        <f t="shared" si="6"/>
        <v>1</v>
      </c>
      <c r="O10" s="75" t="str">
        <f t="shared" si="1"/>
        <v/>
      </c>
      <c r="P10" s="73" t="str">
        <f t="shared" si="7"/>
        <v/>
      </c>
      <c r="Q10" s="73" t="str">
        <f t="shared" si="2"/>
        <v/>
      </c>
      <c r="R10" s="74"/>
      <c r="T10" s="9" t="s">
        <v>38</v>
      </c>
      <c r="U10" s="12" t="e">
        <f>SUM(P3:P502)/SUM(O3:O502)*100</f>
        <v>#DIV/0!</v>
      </c>
      <c r="W10" s="5"/>
      <c r="X10" s="5"/>
      <c r="Y10" s="37"/>
      <c r="Z10" s="103"/>
      <c r="AA10" s="5"/>
      <c r="AB10" s="37"/>
      <c r="AC10" s="103"/>
      <c r="AD10" s="5"/>
      <c r="AE10" s="5"/>
    </row>
    <row r="11" spans="2:33" x14ac:dyDescent="0.3">
      <c r="B11" s="58">
        <v>9</v>
      </c>
      <c r="C11" s="72"/>
      <c r="D11" s="72"/>
      <c r="E11" s="72"/>
      <c r="F11" s="188"/>
      <c r="G11" s="188"/>
      <c r="H11" s="189" t="str">
        <f t="shared" si="3"/>
        <v/>
      </c>
      <c r="I11" s="189" t="str">
        <f t="shared" si="4"/>
        <v/>
      </c>
      <c r="J11" s="73" t="str">
        <f t="shared" si="0"/>
        <v/>
      </c>
      <c r="K11" s="73" t="str">
        <f t="shared" si="5"/>
        <v>Ei</v>
      </c>
      <c r="L11" s="74"/>
      <c r="M11" s="74"/>
      <c r="N11" s="77">
        <f t="shared" si="6"/>
        <v>1</v>
      </c>
      <c r="O11" s="75" t="str">
        <f t="shared" si="1"/>
        <v/>
      </c>
      <c r="P11" s="73" t="str">
        <f t="shared" si="7"/>
        <v/>
      </c>
      <c r="Q11" s="73" t="str">
        <f t="shared" si="2"/>
        <v/>
      </c>
      <c r="R11" s="74"/>
      <c r="T11" s="9" t="s">
        <v>39</v>
      </c>
      <c r="U11" s="12" t="e">
        <f>(SUMIF(C3:C502,1,Q3:Q502)+SUMIF(C3:C502,2,Q3:Q502))/SUM(O3:O502)*100</f>
        <v>#DIV/0!</v>
      </c>
      <c r="W11" s="5"/>
      <c r="X11" s="5"/>
      <c r="Y11" s="37"/>
      <c r="Z11" s="103"/>
      <c r="AA11" s="5"/>
      <c r="AB11" s="37"/>
      <c r="AC11" s="103"/>
      <c r="AD11" s="5"/>
      <c r="AE11" s="5"/>
    </row>
    <row r="12" spans="2:33" x14ac:dyDescent="0.3">
      <c r="B12" s="58">
        <v>10</v>
      </c>
      <c r="C12" s="72"/>
      <c r="D12" s="72"/>
      <c r="E12" s="72"/>
      <c r="F12" s="188"/>
      <c r="G12" s="188"/>
      <c r="H12" s="189" t="str">
        <f t="shared" si="3"/>
        <v/>
      </c>
      <c r="I12" s="189" t="str">
        <f t="shared" si="4"/>
        <v/>
      </c>
      <c r="J12" s="73" t="str">
        <f t="shared" si="0"/>
        <v/>
      </c>
      <c r="K12" s="73" t="str">
        <f t="shared" si="5"/>
        <v>Ei</v>
      </c>
      <c r="L12" s="74"/>
      <c r="M12" s="74"/>
      <c r="N12" s="77">
        <f t="shared" si="6"/>
        <v>1</v>
      </c>
      <c r="O12" s="75" t="str">
        <f t="shared" si="1"/>
        <v/>
      </c>
      <c r="P12" s="73" t="str">
        <f t="shared" si="7"/>
        <v/>
      </c>
      <c r="Q12" s="73" t="str">
        <f t="shared" si="2"/>
        <v/>
      </c>
      <c r="R12" s="74"/>
      <c r="T12" s="9" t="s">
        <v>40</v>
      </c>
      <c r="U12" s="12" t="e">
        <f>(SUM(Q3:Q502)-(SUMIF(C3:C502,1,Q3:Q502)+SUMIF(C3:C502,2,Q3:Q502)))/SUM(O3:O502)*100</f>
        <v>#DIV/0!</v>
      </c>
      <c r="W12" s="5"/>
      <c r="X12" s="5"/>
      <c r="Y12" s="37"/>
      <c r="Z12" s="103"/>
      <c r="AA12" s="5"/>
      <c r="AB12" s="37"/>
      <c r="AC12" s="103"/>
      <c r="AD12" s="5"/>
      <c r="AE12" s="5"/>
    </row>
    <row r="13" spans="2:33" x14ac:dyDescent="0.3">
      <c r="B13" s="58">
        <v>11</v>
      </c>
      <c r="C13" s="72"/>
      <c r="D13" s="72"/>
      <c r="E13" s="72"/>
      <c r="F13" s="188"/>
      <c r="G13" s="188"/>
      <c r="H13" s="189" t="str">
        <f t="shared" si="3"/>
        <v/>
      </c>
      <c r="I13" s="189" t="str">
        <f t="shared" si="4"/>
        <v/>
      </c>
      <c r="J13" s="73" t="str">
        <f t="shared" si="0"/>
        <v/>
      </c>
      <c r="K13" s="73" t="str">
        <f t="shared" si="5"/>
        <v>Ei</v>
      </c>
      <c r="L13" s="74"/>
      <c r="M13" s="74"/>
      <c r="N13" s="77">
        <f t="shared" si="6"/>
        <v>1</v>
      </c>
      <c r="O13" s="75" t="str">
        <f t="shared" si="1"/>
        <v/>
      </c>
      <c r="P13" s="73" t="str">
        <f t="shared" si="7"/>
        <v/>
      </c>
      <c r="Q13" s="73" t="str">
        <f t="shared" si="2"/>
        <v/>
      </c>
      <c r="R13" s="74"/>
      <c r="W13" s="5"/>
      <c r="X13" s="5"/>
      <c r="Y13" s="37"/>
      <c r="Z13" s="103"/>
      <c r="AA13" s="5"/>
      <c r="AB13" s="37"/>
      <c r="AC13" s="103"/>
      <c r="AD13" s="5"/>
      <c r="AE13" s="5"/>
    </row>
    <row r="14" spans="2:33" x14ac:dyDescent="0.3">
      <c r="B14" s="58">
        <v>12</v>
      </c>
      <c r="C14" s="72"/>
      <c r="D14" s="72"/>
      <c r="E14" s="72"/>
      <c r="F14" s="188"/>
      <c r="G14" s="188"/>
      <c r="H14" s="189" t="str">
        <f t="shared" si="3"/>
        <v/>
      </c>
      <c r="I14" s="189" t="str">
        <f t="shared" si="4"/>
        <v/>
      </c>
      <c r="J14" s="73" t="str">
        <f t="shared" si="0"/>
        <v/>
      </c>
      <c r="K14" s="73" t="str">
        <f t="shared" si="5"/>
        <v>Ei</v>
      </c>
      <c r="L14" s="74"/>
      <c r="M14" s="74"/>
      <c r="N14" s="77">
        <f t="shared" si="6"/>
        <v>1</v>
      </c>
      <c r="O14" s="75" t="str">
        <f t="shared" si="1"/>
        <v/>
      </c>
      <c r="P14" s="73" t="str">
        <f t="shared" si="7"/>
        <v/>
      </c>
      <c r="Q14" s="73" t="str">
        <f t="shared" si="2"/>
        <v/>
      </c>
      <c r="R14" s="74"/>
      <c r="T14" s="7" t="s">
        <v>64</v>
      </c>
      <c r="U14" s="83"/>
      <c r="W14" s="5"/>
      <c r="X14" s="5"/>
      <c r="Y14" s="37"/>
      <c r="Z14" s="103"/>
      <c r="AA14" s="5"/>
      <c r="AB14" s="37"/>
      <c r="AC14" s="103"/>
      <c r="AD14" s="5"/>
      <c r="AE14" s="5"/>
    </row>
    <row r="15" spans="2:33" x14ac:dyDescent="0.3">
      <c r="B15" s="58">
        <v>13</v>
      </c>
      <c r="C15" s="72"/>
      <c r="D15" s="72"/>
      <c r="E15" s="72"/>
      <c r="F15" s="188"/>
      <c r="G15" s="188"/>
      <c r="H15" s="189" t="str">
        <f t="shared" si="3"/>
        <v/>
      </c>
      <c r="I15" s="189" t="str">
        <f t="shared" si="4"/>
        <v/>
      </c>
      <c r="J15" s="73" t="str">
        <f t="shared" si="0"/>
        <v/>
      </c>
      <c r="K15" s="73" t="str">
        <f t="shared" si="5"/>
        <v>Ei</v>
      </c>
      <c r="L15" s="74"/>
      <c r="M15" s="74"/>
      <c r="N15" s="77">
        <f t="shared" si="6"/>
        <v>1</v>
      </c>
      <c r="O15" s="75" t="str">
        <f t="shared" si="1"/>
        <v/>
      </c>
      <c r="P15" s="73" t="str">
        <f t="shared" si="7"/>
        <v/>
      </c>
      <c r="Q15" s="73" t="str">
        <f t="shared" si="2"/>
        <v/>
      </c>
      <c r="R15" s="74"/>
      <c r="T15" s="5"/>
      <c r="W15" s="5"/>
      <c r="X15" s="5"/>
      <c r="Y15" s="37"/>
      <c r="Z15" s="103"/>
      <c r="AA15" s="5"/>
      <c r="AB15" s="37"/>
      <c r="AC15" s="103"/>
      <c r="AD15" s="5"/>
      <c r="AE15" s="5"/>
    </row>
    <row r="16" spans="2:33" x14ac:dyDescent="0.3">
      <c r="B16" s="58">
        <v>14</v>
      </c>
      <c r="C16" s="72"/>
      <c r="D16" s="72"/>
      <c r="E16" s="72"/>
      <c r="F16" s="188"/>
      <c r="G16" s="188"/>
      <c r="H16" s="189" t="str">
        <f t="shared" si="3"/>
        <v/>
      </c>
      <c r="I16" s="189" t="str">
        <f t="shared" si="4"/>
        <v/>
      </c>
      <c r="J16" s="73" t="str">
        <f t="shared" si="0"/>
        <v/>
      </c>
      <c r="K16" s="73" t="str">
        <f t="shared" si="5"/>
        <v>Ei</v>
      </c>
      <c r="L16" s="74"/>
      <c r="M16" s="74"/>
      <c r="N16" s="77">
        <f t="shared" si="6"/>
        <v>1</v>
      </c>
      <c r="O16" s="75" t="str">
        <f t="shared" si="1"/>
        <v/>
      </c>
      <c r="P16" s="73" t="str">
        <f t="shared" si="7"/>
        <v/>
      </c>
      <c r="Q16" s="73" t="str">
        <f t="shared" si="2"/>
        <v/>
      </c>
      <c r="R16" s="74"/>
      <c r="T16" s="5"/>
      <c r="W16" s="5"/>
      <c r="X16" s="5"/>
      <c r="Y16" s="37"/>
      <c r="Z16" s="103"/>
      <c r="AA16" s="5"/>
      <c r="AB16" s="37"/>
      <c r="AC16" s="103"/>
      <c r="AD16" s="5"/>
      <c r="AE16" s="5"/>
    </row>
    <row r="17" spans="2:31" x14ac:dyDescent="0.3">
      <c r="B17" s="58">
        <v>15</v>
      </c>
      <c r="C17" s="72"/>
      <c r="D17" s="72"/>
      <c r="E17" s="72"/>
      <c r="F17" s="188"/>
      <c r="G17" s="188"/>
      <c r="H17" s="189" t="str">
        <f t="shared" si="3"/>
        <v/>
      </c>
      <c r="I17" s="189" t="str">
        <f t="shared" si="4"/>
        <v/>
      </c>
      <c r="J17" s="73" t="str">
        <f t="shared" si="0"/>
        <v/>
      </c>
      <c r="K17" s="73" t="str">
        <f t="shared" si="5"/>
        <v>Ei</v>
      </c>
      <c r="L17" s="74"/>
      <c r="M17" s="74"/>
      <c r="N17" s="77">
        <f t="shared" si="6"/>
        <v>1</v>
      </c>
      <c r="O17" s="75" t="str">
        <f t="shared" si="1"/>
        <v/>
      </c>
      <c r="P17" s="73" t="str">
        <f t="shared" si="7"/>
        <v/>
      </c>
      <c r="Q17" s="73" t="str">
        <f t="shared" si="2"/>
        <v/>
      </c>
      <c r="R17" s="74"/>
      <c r="T17" s="5"/>
      <c r="W17" s="5"/>
      <c r="X17" s="5"/>
      <c r="Y17" s="37"/>
      <c r="Z17" s="103"/>
      <c r="AA17" s="5"/>
      <c r="AB17" s="37"/>
      <c r="AC17" s="103"/>
      <c r="AD17" s="5"/>
      <c r="AE17" s="5"/>
    </row>
    <row r="18" spans="2:31" x14ac:dyDescent="0.3">
      <c r="B18" s="58">
        <v>16</v>
      </c>
      <c r="C18" s="72"/>
      <c r="D18" s="72"/>
      <c r="E18" s="72"/>
      <c r="F18" s="188"/>
      <c r="G18" s="188"/>
      <c r="H18" s="189" t="str">
        <f t="shared" si="3"/>
        <v/>
      </c>
      <c r="I18" s="189" t="str">
        <f t="shared" si="4"/>
        <v/>
      </c>
      <c r="J18" s="73" t="str">
        <f t="shared" si="0"/>
        <v/>
      </c>
      <c r="K18" s="73" t="str">
        <f t="shared" si="5"/>
        <v>Ei</v>
      </c>
      <c r="L18" s="74"/>
      <c r="M18" s="74"/>
      <c r="N18" s="77">
        <f t="shared" si="6"/>
        <v>1</v>
      </c>
      <c r="O18" s="75" t="str">
        <f t="shared" si="1"/>
        <v/>
      </c>
      <c r="P18" s="73" t="str">
        <f t="shared" si="7"/>
        <v/>
      </c>
      <c r="Q18" s="73" t="str">
        <f t="shared" si="2"/>
        <v/>
      </c>
      <c r="R18" s="74"/>
      <c r="T18" s="5"/>
      <c r="W18" s="5"/>
      <c r="X18" s="5"/>
      <c r="Y18" s="37"/>
      <c r="Z18" s="103"/>
      <c r="AA18" s="5"/>
      <c r="AB18" s="37"/>
      <c r="AC18" s="103"/>
      <c r="AD18" s="5"/>
      <c r="AE18" s="5"/>
    </row>
    <row r="19" spans="2:31" x14ac:dyDescent="0.3">
      <c r="B19" s="58">
        <v>17</v>
      </c>
      <c r="C19" s="72"/>
      <c r="D19" s="72"/>
      <c r="E19" s="72"/>
      <c r="F19" s="188"/>
      <c r="G19" s="188"/>
      <c r="H19" s="189" t="str">
        <f t="shared" si="3"/>
        <v/>
      </c>
      <c r="I19" s="189" t="str">
        <f t="shared" si="4"/>
        <v/>
      </c>
      <c r="J19" s="73" t="str">
        <f t="shared" si="0"/>
        <v/>
      </c>
      <c r="K19" s="73" t="str">
        <f t="shared" si="5"/>
        <v>Ei</v>
      </c>
      <c r="L19" s="74"/>
      <c r="M19" s="74"/>
      <c r="N19" s="77">
        <f t="shared" si="6"/>
        <v>1</v>
      </c>
      <c r="O19" s="75" t="str">
        <f t="shared" si="1"/>
        <v/>
      </c>
      <c r="P19" s="73" t="str">
        <f t="shared" si="7"/>
        <v/>
      </c>
      <c r="Q19" s="73" t="str">
        <f t="shared" si="2"/>
        <v/>
      </c>
      <c r="R19" s="74"/>
      <c r="T19" s="3" t="s">
        <v>23</v>
      </c>
      <c r="W19" s="5"/>
      <c r="X19" s="5"/>
      <c r="Y19" s="37"/>
      <c r="Z19" s="103"/>
      <c r="AA19" s="5"/>
      <c r="AB19" s="37"/>
      <c r="AC19" s="103"/>
      <c r="AD19" s="5"/>
      <c r="AE19" s="5"/>
    </row>
    <row r="20" spans="2:31" x14ac:dyDescent="0.3">
      <c r="B20" s="58">
        <v>18</v>
      </c>
      <c r="C20" s="72"/>
      <c r="D20" s="72"/>
      <c r="E20" s="72"/>
      <c r="F20" s="188"/>
      <c r="G20" s="188"/>
      <c r="H20" s="189" t="str">
        <f t="shared" si="3"/>
        <v/>
      </c>
      <c r="I20" s="189" t="str">
        <f t="shared" si="4"/>
        <v/>
      </c>
      <c r="J20" s="73" t="str">
        <f t="shared" si="0"/>
        <v/>
      </c>
      <c r="K20" s="73" t="str">
        <f t="shared" si="5"/>
        <v>Ei</v>
      </c>
      <c r="L20" s="74"/>
      <c r="M20" s="74"/>
      <c r="N20" s="77">
        <f t="shared" si="6"/>
        <v>1</v>
      </c>
      <c r="O20" s="75" t="str">
        <f t="shared" si="1"/>
        <v/>
      </c>
      <c r="P20" s="73" t="str">
        <f t="shared" si="7"/>
        <v/>
      </c>
      <c r="Q20" s="73" t="str">
        <f t="shared" si="2"/>
        <v/>
      </c>
      <c r="R20" s="74"/>
      <c r="T20">
        <f>(T15+T16+T17+T18)/2</f>
        <v>0</v>
      </c>
      <c r="W20" s="5"/>
      <c r="X20" s="5"/>
      <c r="Y20" s="37"/>
      <c r="Z20" s="103"/>
      <c r="AA20" s="5"/>
      <c r="AB20" s="37"/>
      <c r="AC20" s="103"/>
      <c r="AD20" s="5"/>
      <c r="AE20" s="5"/>
    </row>
    <row r="21" spans="2:31" x14ac:dyDescent="0.3">
      <c r="B21" s="58">
        <v>19</v>
      </c>
      <c r="C21" s="72"/>
      <c r="D21" s="72"/>
      <c r="E21" s="72"/>
      <c r="F21" s="188"/>
      <c r="G21" s="188"/>
      <c r="H21" s="189" t="str">
        <f t="shared" si="3"/>
        <v/>
      </c>
      <c r="I21" s="189" t="str">
        <f t="shared" si="4"/>
        <v/>
      </c>
      <c r="J21" s="73" t="str">
        <f t="shared" si="0"/>
        <v/>
      </c>
      <c r="K21" s="73" t="str">
        <f t="shared" si="5"/>
        <v>Ei</v>
      </c>
      <c r="L21" s="74"/>
      <c r="M21" s="74"/>
      <c r="N21" s="77">
        <f t="shared" si="6"/>
        <v>1</v>
      </c>
      <c r="O21" s="75" t="str">
        <f t="shared" si="1"/>
        <v/>
      </c>
      <c r="P21" s="73" t="str">
        <f t="shared" si="7"/>
        <v/>
      </c>
      <c r="Q21" s="73" t="str">
        <f t="shared" si="2"/>
        <v/>
      </c>
      <c r="R21" s="74"/>
      <c r="W21" s="5"/>
      <c r="X21" s="5"/>
      <c r="Y21" s="37"/>
      <c r="Z21" s="103"/>
      <c r="AA21" s="5"/>
      <c r="AB21" s="37"/>
      <c r="AC21" s="103"/>
      <c r="AD21" s="5"/>
      <c r="AE21" s="5"/>
    </row>
    <row r="22" spans="2:31" x14ac:dyDescent="0.3">
      <c r="B22" s="58">
        <v>20</v>
      </c>
      <c r="C22" s="72"/>
      <c r="D22" s="72"/>
      <c r="E22" s="72"/>
      <c r="F22" s="188"/>
      <c r="G22" s="188"/>
      <c r="H22" s="189" t="str">
        <f t="shared" si="3"/>
        <v/>
      </c>
      <c r="I22" s="189" t="str">
        <f t="shared" si="4"/>
        <v/>
      </c>
      <c r="J22" s="73" t="str">
        <f t="shared" si="0"/>
        <v/>
      </c>
      <c r="K22" s="73" t="str">
        <f t="shared" si="5"/>
        <v>Ei</v>
      </c>
      <c r="L22" s="74"/>
      <c r="M22" s="74"/>
      <c r="N22" s="77">
        <f t="shared" si="6"/>
        <v>1</v>
      </c>
      <c r="O22" s="75" t="str">
        <f t="shared" si="1"/>
        <v/>
      </c>
      <c r="P22" s="73" t="str">
        <f t="shared" si="7"/>
        <v/>
      </c>
      <c r="Q22" s="73" t="str">
        <f t="shared" si="2"/>
        <v/>
      </c>
      <c r="R22" s="74"/>
      <c r="T22" s="3" t="s">
        <v>112</v>
      </c>
      <c r="W22" s="5"/>
      <c r="X22" s="5"/>
      <c r="Y22" s="37"/>
      <c r="Z22" s="103"/>
      <c r="AA22" s="5"/>
      <c r="AB22" s="37"/>
      <c r="AC22" s="103"/>
      <c r="AD22" s="5"/>
      <c r="AE22" s="5"/>
    </row>
    <row r="23" spans="2:31" x14ac:dyDescent="0.3">
      <c r="B23" s="58">
        <v>21</v>
      </c>
      <c r="C23" s="72"/>
      <c r="D23" s="72"/>
      <c r="E23" s="72"/>
      <c r="F23" s="188"/>
      <c r="G23" s="188"/>
      <c r="H23" s="189" t="str">
        <f t="shared" si="3"/>
        <v/>
      </c>
      <c r="I23" s="189" t="str">
        <f t="shared" si="4"/>
        <v/>
      </c>
      <c r="J23" s="73" t="str">
        <f t="shared" si="0"/>
        <v/>
      </c>
      <c r="K23" s="73" t="str">
        <f t="shared" si="5"/>
        <v>Ei</v>
      </c>
      <c r="L23" s="74"/>
      <c r="M23" s="74"/>
      <c r="N23" s="77">
        <f t="shared" si="6"/>
        <v>1</v>
      </c>
      <c r="O23" s="75" t="str">
        <f t="shared" si="1"/>
        <v/>
      </c>
      <c r="P23" s="73" t="str">
        <f t="shared" si="7"/>
        <v/>
      </c>
      <c r="Q23" s="73" t="str">
        <f t="shared" si="2"/>
        <v/>
      </c>
      <c r="R23" s="74"/>
      <c r="T23" s="83" t="e">
        <f>IF(SUM(U7:U9)=100,"OK","TARKISTA PROSENTIT")</f>
        <v>#DIV/0!</v>
      </c>
      <c r="W23" s="5"/>
      <c r="X23" s="5"/>
      <c r="Y23" s="37"/>
      <c r="Z23" s="103"/>
      <c r="AA23" s="5"/>
      <c r="AB23" s="37"/>
      <c r="AC23" s="103"/>
      <c r="AD23" s="5"/>
      <c r="AE23" s="5"/>
    </row>
    <row r="24" spans="2:31" x14ac:dyDescent="0.3">
      <c r="B24" s="58">
        <v>22</v>
      </c>
      <c r="C24" s="72"/>
      <c r="D24" s="72"/>
      <c r="E24" s="72"/>
      <c r="F24" s="188"/>
      <c r="G24" s="188"/>
      <c r="H24" s="189" t="str">
        <f t="shared" si="3"/>
        <v/>
      </c>
      <c r="I24" s="189" t="str">
        <f t="shared" si="4"/>
        <v/>
      </c>
      <c r="J24" s="73" t="str">
        <f t="shared" si="0"/>
        <v/>
      </c>
      <c r="K24" s="73" t="str">
        <f t="shared" si="5"/>
        <v>Ei</v>
      </c>
      <c r="L24" s="74"/>
      <c r="M24" s="74"/>
      <c r="N24" s="77">
        <f t="shared" si="6"/>
        <v>1</v>
      </c>
      <c r="O24" s="75" t="str">
        <f t="shared" si="1"/>
        <v/>
      </c>
      <c r="P24" s="73" t="str">
        <f t="shared" si="7"/>
        <v/>
      </c>
      <c r="Q24" s="73" t="str">
        <f t="shared" si="2"/>
        <v/>
      </c>
      <c r="R24" s="74"/>
      <c r="T24" s="83" t="e">
        <f>IF(SUM(U10:U12)=100,"OK","TARKISTA PROSENTIT")</f>
        <v>#DIV/0!</v>
      </c>
      <c r="W24" s="5"/>
      <c r="X24" s="5"/>
      <c r="Y24" s="37"/>
      <c r="Z24" s="103"/>
      <c r="AA24" s="5"/>
      <c r="AB24" s="37"/>
      <c r="AC24" s="103"/>
      <c r="AD24" s="5"/>
      <c r="AE24" s="5"/>
    </row>
    <row r="25" spans="2:31" x14ac:dyDescent="0.3">
      <c r="B25" s="58">
        <v>23</v>
      </c>
      <c r="C25" s="72"/>
      <c r="D25" s="72"/>
      <c r="E25" s="72"/>
      <c r="F25" s="188"/>
      <c r="G25" s="188"/>
      <c r="H25" s="189" t="str">
        <f t="shared" si="3"/>
        <v/>
      </c>
      <c r="I25" s="189" t="str">
        <f t="shared" si="4"/>
        <v/>
      </c>
      <c r="J25" s="73" t="str">
        <f t="shared" si="0"/>
        <v/>
      </c>
      <c r="K25" s="73" t="str">
        <f t="shared" si="5"/>
        <v>Ei</v>
      </c>
      <c r="L25" s="74"/>
      <c r="M25" s="74"/>
      <c r="N25" s="77">
        <f t="shared" si="6"/>
        <v>1</v>
      </c>
      <c r="O25" s="75" t="str">
        <f t="shared" si="1"/>
        <v/>
      </c>
      <c r="P25" s="73" t="str">
        <f t="shared" si="7"/>
        <v/>
      </c>
      <c r="Q25" s="73" t="str">
        <f t="shared" si="2"/>
        <v/>
      </c>
      <c r="R25" s="74"/>
      <c r="W25" s="5"/>
      <c r="X25" s="5"/>
      <c r="Y25" s="37"/>
      <c r="Z25" s="103"/>
      <c r="AA25" s="5"/>
      <c r="AB25" s="37"/>
      <c r="AC25" s="103"/>
      <c r="AD25" s="5"/>
      <c r="AE25" s="5"/>
    </row>
    <row r="26" spans="2:31" x14ac:dyDescent="0.3">
      <c r="B26" s="58">
        <v>24</v>
      </c>
      <c r="C26" s="72"/>
      <c r="D26" s="72"/>
      <c r="E26" s="72"/>
      <c r="F26" s="188"/>
      <c r="G26" s="188"/>
      <c r="H26" s="189" t="str">
        <f t="shared" si="3"/>
        <v/>
      </c>
      <c r="I26" s="189" t="str">
        <f t="shared" si="4"/>
        <v/>
      </c>
      <c r="J26" s="73" t="str">
        <f t="shared" si="0"/>
        <v/>
      </c>
      <c r="K26" s="73" t="str">
        <f t="shared" si="5"/>
        <v>Ei</v>
      </c>
      <c r="L26" s="74"/>
      <c r="M26" s="74"/>
      <c r="N26" s="77">
        <f t="shared" si="6"/>
        <v>1</v>
      </c>
      <c r="O26" s="75" t="str">
        <f t="shared" si="1"/>
        <v/>
      </c>
      <c r="P26" s="73" t="str">
        <f t="shared" si="7"/>
        <v/>
      </c>
      <c r="Q26" s="73" t="str">
        <f t="shared" si="2"/>
        <v/>
      </c>
      <c r="R26" s="74"/>
      <c r="T26" s="3" t="s">
        <v>144</v>
      </c>
      <c r="W26" s="5"/>
      <c r="X26" s="5"/>
      <c r="Y26" s="37"/>
      <c r="Z26" s="103"/>
      <c r="AA26" s="5"/>
      <c r="AB26" s="37"/>
      <c r="AC26" s="103"/>
      <c r="AD26" s="5"/>
      <c r="AE26" s="5"/>
    </row>
    <row r="27" spans="2:31" x14ac:dyDescent="0.3">
      <c r="B27" s="58">
        <v>25</v>
      </c>
      <c r="C27" s="72"/>
      <c r="D27" s="72"/>
      <c r="E27" s="72"/>
      <c r="F27" s="188"/>
      <c r="G27" s="188"/>
      <c r="H27" s="189" t="str">
        <f t="shared" si="3"/>
        <v/>
      </c>
      <c r="I27" s="189" t="str">
        <f t="shared" si="4"/>
        <v/>
      </c>
      <c r="J27" s="73" t="str">
        <f t="shared" si="0"/>
        <v/>
      </c>
      <c r="K27" s="73" t="str">
        <f t="shared" si="5"/>
        <v>Ei</v>
      </c>
      <c r="L27" s="74"/>
      <c r="M27" s="74"/>
      <c r="N27" s="77">
        <f t="shared" si="6"/>
        <v>1</v>
      </c>
      <c r="O27" s="75" t="str">
        <f t="shared" si="1"/>
        <v/>
      </c>
      <c r="P27" s="73" t="str">
        <f t="shared" si="7"/>
        <v/>
      </c>
      <c r="Q27" s="73" t="str">
        <f t="shared" si="2"/>
        <v/>
      </c>
      <c r="R27" s="74"/>
      <c r="T27" s="14" t="s">
        <v>0</v>
      </c>
      <c r="U27" s="14" t="s">
        <v>145</v>
      </c>
      <c r="W27" s="5"/>
      <c r="X27" s="5"/>
      <c r="Y27" s="37"/>
      <c r="Z27" s="103"/>
      <c r="AA27" s="5"/>
      <c r="AB27" s="37"/>
      <c r="AC27" s="103"/>
      <c r="AD27" s="5"/>
      <c r="AE27" s="5"/>
    </row>
    <row r="28" spans="2:31" x14ac:dyDescent="0.3">
      <c r="B28" s="58">
        <v>26</v>
      </c>
      <c r="C28" s="72"/>
      <c r="D28" s="72"/>
      <c r="E28" s="72"/>
      <c r="F28" s="188"/>
      <c r="G28" s="188"/>
      <c r="H28" s="189" t="str">
        <f t="shared" si="3"/>
        <v/>
      </c>
      <c r="I28" s="189" t="str">
        <f t="shared" si="4"/>
        <v/>
      </c>
      <c r="J28" s="73" t="str">
        <f t="shared" si="0"/>
        <v/>
      </c>
      <c r="K28" s="73" t="str">
        <f t="shared" si="5"/>
        <v>Ei</v>
      </c>
      <c r="L28" s="74"/>
      <c r="M28" s="74"/>
      <c r="N28" s="77">
        <f t="shared" si="6"/>
        <v>1</v>
      </c>
      <c r="O28" s="75" t="str">
        <f t="shared" si="1"/>
        <v/>
      </c>
      <c r="P28" s="73" t="str">
        <f t="shared" si="7"/>
        <v/>
      </c>
      <c r="Q28" s="73" t="str">
        <f t="shared" si="2"/>
        <v/>
      </c>
      <c r="R28" s="74"/>
      <c r="T28" s="106">
        <v>1</v>
      </c>
      <c r="U28" s="5">
        <v>19</v>
      </c>
      <c r="W28" s="5"/>
      <c r="X28" s="5"/>
      <c r="Y28" s="37"/>
      <c r="Z28" s="103"/>
      <c r="AA28" s="5"/>
      <c r="AB28" s="37"/>
      <c r="AC28" s="103"/>
      <c r="AD28" s="5"/>
      <c r="AE28" s="5"/>
    </row>
    <row r="29" spans="2:31" x14ac:dyDescent="0.3">
      <c r="B29" s="58">
        <v>27</v>
      </c>
      <c r="C29" s="72"/>
      <c r="D29" s="72"/>
      <c r="E29" s="72"/>
      <c r="F29" s="188"/>
      <c r="G29" s="188"/>
      <c r="H29" s="189" t="str">
        <f t="shared" si="3"/>
        <v/>
      </c>
      <c r="I29" s="189" t="str">
        <f t="shared" si="4"/>
        <v/>
      </c>
      <c r="J29" s="73" t="str">
        <f t="shared" si="0"/>
        <v/>
      </c>
      <c r="K29" s="73" t="str">
        <f t="shared" si="5"/>
        <v>Ei</v>
      </c>
      <c r="L29" s="74"/>
      <c r="M29" s="74"/>
      <c r="N29" s="77">
        <f t="shared" si="6"/>
        <v>1</v>
      </c>
      <c r="O29" s="75" t="str">
        <f t="shared" si="1"/>
        <v/>
      </c>
      <c r="P29" s="73" t="str">
        <f t="shared" si="7"/>
        <v/>
      </c>
      <c r="Q29" s="73" t="str">
        <f t="shared" si="2"/>
        <v/>
      </c>
      <c r="R29" s="74"/>
      <c r="T29" s="106">
        <v>2</v>
      </c>
      <c r="U29" s="5">
        <v>19</v>
      </c>
      <c r="W29" s="5"/>
      <c r="X29" s="5"/>
      <c r="Y29" s="37"/>
      <c r="Z29" s="103"/>
      <c r="AA29" s="5"/>
      <c r="AB29" s="37"/>
      <c r="AC29" s="103"/>
      <c r="AD29" s="5"/>
      <c r="AE29" s="5"/>
    </row>
    <row r="30" spans="2:31" x14ac:dyDescent="0.3">
      <c r="B30" s="58">
        <v>28</v>
      </c>
      <c r="C30" s="72"/>
      <c r="D30" s="72"/>
      <c r="E30" s="72"/>
      <c r="F30" s="188"/>
      <c r="G30" s="188"/>
      <c r="H30" s="189" t="str">
        <f t="shared" si="3"/>
        <v/>
      </c>
      <c r="I30" s="189" t="str">
        <f t="shared" si="4"/>
        <v/>
      </c>
      <c r="J30" s="73" t="str">
        <f t="shared" si="0"/>
        <v/>
      </c>
      <c r="K30" s="73" t="str">
        <f t="shared" si="5"/>
        <v>Ei</v>
      </c>
      <c r="L30" s="74"/>
      <c r="M30" s="74"/>
      <c r="N30" s="77">
        <f t="shared" si="6"/>
        <v>1</v>
      </c>
      <c r="O30" s="75" t="str">
        <f t="shared" si="1"/>
        <v/>
      </c>
      <c r="P30" s="73" t="str">
        <f t="shared" si="7"/>
        <v/>
      </c>
      <c r="Q30" s="73" t="str">
        <f t="shared" si="2"/>
        <v/>
      </c>
      <c r="R30" s="74"/>
      <c r="T30" s="106">
        <v>3</v>
      </c>
      <c r="U30" s="5">
        <v>21</v>
      </c>
      <c r="W30" s="5"/>
      <c r="X30" s="5"/>
      <c r="Y30" s="37"/>
      <c r="Z30" s="103"/>
      <c r="AA30" s="5"/>
      <c r="AB30" s="37"/>
      <c r="AC30" s="103"/>
      <c r="AD30" s="5"/>
      <c r="AE30" s="5"/>
    </row>
    <row r="31" spans="2:31" x14ac:dyDescent="0.3">
      <c r="B31" s="58">
        <v>29</v>
      </c>
      <c r="C31" s="72"/>
      <c r="D31" s="72"/>
      <c r="E31" s="72"/>
      <c r="F31" s="188"/>
      <c r="G31" s="188"/>
      <c r="H31" s="189" t="str">
        <f t="shared" si="3"/>
        <v/>
      </c>
      <c r="I31" s="189" t="str">
        <f t="shared" si="4"/>
        <v/>
      </c>
      <c r="J31" s="73" t="str">
        <f t="shared" si="0"/>
        <v/>
      </c>
      <c r="K31" s="73" t="str">
        <f t="shared" si="5"/>
        <v>Ei</v>
      </c>
      <c r="L31" s="74"/>
      <c r="M31" s="74"/>
      <c r="N31" s="77">
        <f t="shared" si="6"/>
        <v>1</v>
      </c>
      <c r="O31" s="75" t="str">
        <f t="shared" si="1"/>
        <v/>
      </c>
      <c r="P31" s="73" t="str">
        <f t="shared" si="7"/>
        <v/>
      </c>
      <c r="Q31" s="73" t="str">
        <f t="shared" si="2"/>
        <v/>
      </c>
      <c r="R31" s="74"/>
      <c r="W31" s="5"/>
      <c r="X31" s="5"/>
      <c r="Y31" s="37"/>
      <c r="Z31" s="103"/>
      <c r="AA31" s="5"/>
      <c r="AB31" s="37"/>
      <c r="AC31" s="103"/>
      <c r="AD31" s="5"/>
      <c r="AE31" s="5"/>
    </row>
    <row r="32" spans="2:31" x14ac:dyDescent="0.3">
      <c r="B32" s="58">
        <v>30</v>
      </c>
      <c r="C32" s="72"/>
      <c r="D32" s="72"/>
      <c r="E32" s="72"/>
      <c r="F32" s="188"/>
      <c r="G32" s="188"/>
      <c r="H32" s="189" t="str">
        <f t="shared" si="3"/>
        <v/>
      </c>
      <c r="I32" s="189" t="str">
        <f t="shared" si="4"/>
        <v/>
      </c>
      <c r="J32" s="73" t="str">
        <f t="shared" si="0"/>
        <v/>
      </c>
      <c r="K32" s="73" t="str">
        <f t="shared" si="5"/>
        <v>Ei</v>
      </c>
      <c r="L32" s="74"/>
      <c r="M32" s="74"/>
      <c r="N32" s="77">
        <f t="shared" si="6"/>
        <v>1</v>
      </c>
      <c r="O32" s="75" t="str">
        <f t="shared" si="1"/>
        <v/>
      </c>
      <c r="P32" s="73" t="str">
        <f t="shared" si="7"/>
        <v/>
      </c>
      <c r="Q32" s="73" t="str">
        <f t="shared" si="2"/>
        <v/>
      </c>
      <c r="R32" s="74"/>
      <c r="W32" s="5"/>
      <c r="X32" s="5"/>
      <c r="Y32" s="37"/>
      <c r="Z32" s="103"/>
      <c r="AA32" s="5"/>
      <c r="AB32" s="37"/>
      <c r="AC32" s="103"/>
      <c r="AD32" s="5"/>
      <c r="AE32" s="5"/>
    </row>
    <row r="33" spans="2:31" x14ac:dyDescent="0.3">
      <c r="B33" s="58">
        <v>31</v>
      </c>
      <c r="C33" s="72"/>
      <c r="D33" s="72"/>
      <c r="E33" s="72"/>
      <c r="F33" s="188"/>
      <c r="G33" s="188"/>
      <c r="H33" s="189" t="str">
        <f t="shared" si="3"/>
        <v/>
      </c>
      <c r="I33" s="189" t="str">
        <f t="shared" si="4"/>
        <v/>
      </c>
      <c r="J33" s="73" t="str">
        <f t="shared" si="0"/>
        <v/>
      </c>
      <c r="K33" s="73" t="str">
        <f t="shared" si="5"/>
        <v>Ei</v>
      </c>
      <c r="L33" s="74"/>
      <c r="M33" s="74"/>
      <c r="N33" s="77">
        <f t="shared" si="6"/>
        <v>1</v>
      </c>
      <c r="O33" s="75" t="str">
        <f t="shared" si="1"/>
        <v/>
      </c>
      <c r="P33" s="73" t="str">
        <f t="shared" si="7"/>
        <v/>
      </c>
      <c r="Q33" s="73" t="str">
        <f t="shared" si="2"/>
        <v/>
      </c>
      <c r="R33" s="74"/>
      <c r="W33" s="5"/>
      <c r="X33" s="5"/>
      <c r="Y33" s="37"/>
      <c r="Z33" s="103"/>
      <c r="AA33" s="5"/>
      <c r="AB33" s="37"/>
      <c r="AC33" s="103"/>
      <c r="AD33" s="5"/>
      <c r="AE33" s="5"/>
    </row>
    <row r="34" spans="2:31" x14ac:dyDescent="0.3">
      <c r="B34" s="58">
        <v>32</v>
      </c>
      <c r="C34" s="72"/>
      <c r="D34" s="72"/>
      <c r="E34" s="72"/>
      <c r="F34" s="188"/>
      <c r="G34" s="188"/>
      <c r="H34" s="189" t="str">
        <f t="shared" si="3"/>
        <v/>
      </c>
      <c r="I34" s="189" t="str">
        <f t="shared" si="4"/>
        <v/>
      </c>
      <c r="J34" s="73" t="str">
        <f t="shared" si="0"/>
        <v/>
      </c>
      <c r="K34" s="73" t="str">
        <f t="shared" si="5"/>
        <v>Ei</v>
      </c>
      <c r="L34" s="74"/>
      <c r="M34" s="74"/>
      <c r="N34" s="77">
        <f t="shared" si="6"/>
        <v>1</v>
      </c>
      <c r="O34" s="75" t="str">
        <f t="shared" si="1"/>
        <v/>
      </c>
      <c r="P34" s="73" t="str">
        <f t="shared" si="7"/>
        <v/>
      </c>
      <c r="Q34" s="73" t="str">
        <f t="shared" si="2"/>
        <v/>
      </c>
      <c r="R34" s="74"/>
      <c r="W34" s="5"/>
      <c r="X34" s="5"/>
      <c r="Y34" s="37"/>
      <c r="Z34" s="103"/>
      <c r="AA34" s="5"/>
      <c r="AB34" s="37"/>
      <c r="AC34" s="103"/>
      <c r="AD34" s="5"/>
      <c r="AE34" s="5"/>
    </row>
    <row r="35" spans="2:31" x14ac:dyDescent="0.3">
      <c r="B35" s="58">
        <v>33</v>
      </c>
      <c r="C35" s="72"/>
      <c r="D35" s="72"/>
      <c r="E35" s="72"/>
      <c r="F35" s="188"/>
      <c r="G35" s="188"/>
      <c r="H35" s="189" t="str">
        <f t="shared" si="3"/>
        <v/>
      </c>
      <c r="I35" s="189" t="str">
        <f t="shared" si="4"/>
        <v/>
      </c>
      <c r="J35" s="73" t="str">
        <f t="shared" si="0"/>
        <v/>
      </c>
      <c r="K35" s="73" t="str">
        <f t="shared" si="5"/>
        <v>Ei</v>
      </c>
      <c r="L35" s="74"/>
      <c r="M35" s="74"/>
      <c r="N35" s="77">
        <f t="shared" si="6"/>
        <v>1</v>
      </c>
      <c r="O35" s="75" t="str">
        <f t="shared" si="1"/>
        <v/>
      </c>
      <c r="P35" s="73" t="str">
        <f t="shared" si="7"/>
        <v/>
      </c>
      <c r="Q35" s="73" t="str">
        <f t="shared" si="2"/>
        <v/>
      </c>
      <c r="R35" s="74"/>
      <c r="W35" s="5"/>
      <c r="X35" s="5"/>
      <c r="Y35" s="37"/>
      <c r="Z35" s="103"/>
      <c r="AA35" s="5"/>
      <c r="AB35" s="37"/>
      <c r="AC35" s="103"/>
      <c r="AD35" s="5"/>
      <c r="AE35" s="5"/>
    </row>
    <row r="36" spans="2:31" x14ac:dyDescent="0.3">
      <c r="B36" s="58">
        <v>34</v>
      </c>
      <c r="C36" s="72"/>
      <c r="D36" s="72"/>
      <c r="E36" s="72"/>
      <c r="F36" s="188"/>
      <c r="G36" s="188"/>
      <c r="H36" s="189" t="str">
        <f t="shared" si="3"/>
        <v/>
      </c>
      <c r="I36" s="189" t="str">
        <f t="shared" si="4"/>
        <v/>
      </c>
      <c r="J36" s="73" t="str">
        <f t="shared" si="0"/>
        <v/>
      </c>
      <c r="K36" s="73" t="str">
        <f t="shared" si="5"/>
        <v>Ei</v>
      </c>
      <c r="L36" s="74"/>
      <c r="M36" s="74"/>
      <c r="N36" s="77">
        <f t="shared" si="6"/>
        <v>1</v>
      </c>
      <c r="O36" s="75" t="str">
        <f t="shared" si="1"/>
        <v/>
      </c>
      <c r="P36" s="73" t="str">
        <f t="shared" si="7"/>
        <v/>
      </c>
      <c r="Q36" s="73" t="str">
        <f t="shared" si="2"/>
        <v/>
      </c>
      <c r="R36" s="74"/>
      <c r="W36" s="5"/>
      <c r="X36" s="5"/>
      <c r="Y36" s="37"/>
      <c r="Z36" s="103"/>
      <c r="AA36" s="5"/>
      <c r="AB36" s="37"/>
      <c r="AC36" s="103"/>
      <c r="AD36" s="5"/>
      <c r="AE36" s="5"/>
    </row>
    <row r="37" spans="2:31" x14ac:dyDescent="0.3">
      <c r="B37" s="58">
        <v>35</v>
      </c>
      <c r="C37" s="72"/>
      <c r="D37" s="72"/>
      <c r="E37" s="72"/>
      <c r="F37" s="188"/>
      <c r="G37" s="188"/>
      <c r="H37" s="189" t="str">
        <f t="shared" si="3"/>
        <v/>
      </c>
      <c r="I37" s="189" t="str">
        <f t="shared" si="4"/>
        <v/>
      </c>
      <c r="J37" s="73" t="str">
        <f t="shared" si="0"/>
        <v/>
      </c>
      <c r="K37" s="73" t="str">
        <f t="shared" si="5"/>
        <v>Ei</v>
      </c>
      <c r="L37" s="74"/>
      <c r="M37" s="74"/>
      <c r="N37" s="77">
        <f t="shared" si="6"/>
        <v>1</v>
      </c>
      <c r="O37" s="75" t="str">
        <f t="shared" si="1"/>
        <v/>
      </c>
      <c r="P37" s="73" t="str">
        <f t="shared" si="7"/>
        <v/>
      </c>
      <c r="Q37" s="73" t="str">
        <f t="shared" si="2"/>
        <v/>
      </c>
      <c r="R37" s="74"/>
      <c r="W37" s="5"/>
      <c r="X37" s="5"/>
      <c r="Y37" s="37"/>
      <c r="Z37" s="103"/>
      <c r="AA37" s="5"/>
      <c r="AB37" s="37"/>
      <c r="AC37" s="103"/>
      <c r="AD37" s="5"/>
      <c r="AE37" s="5"/>
    </row>
    <row r="38" spans="2:31" x14ac:dyDescent="0.3">
      <c r="B38" s="58">
        <v>36</v>
      </c>
      <c r="C38" s="72"/>
      <c r="D38" s="72"/>
      <c r="E38" s="72"/>
      <c r="F38" s="188"/>
      <c r="G38" s="188"/>
      <c r="H38" s="189" t="str">
        <f t="shared" si="3"/>
        <v/>
      </c>
      <c r="I38" s="189" t="str">
        <f t="shared" si="4"/>
        <v/>
      </c>
      <c r="J38" s="73" t="str">
        <f t="shared" si="0"/>
        <v/>
      </c>
      <c r="K38" s="73" t="str">
        <f t="shared" si="5"/>
        <v>Ei</v>
      </c>
      <c r="L38" s="74"/>
      <c r="M38" s="74"/>
      <c r="N38" s="77">
        <f t="shared" si="6"/>
        <v>1</v>
      </c>
      <c r="O38" s="75" t="str">
        <f t="shared" si="1"/>
        <v/>
      </c>
      <c r="P38" s="73" t="str">
        <f t="shared" si="7"/>
        <v/>
      </c>
      <c r="Q38" s="73" t="str">
        <f t="shared" si="2"/>
        <v/>
      </c>
      <c r="R38" s="74"/>
      <c r="W38" s="5"/>
      <c r="X38" s="5"/>
      <c r="Y38" s="37"/>
      <c r="Z38" s="103"/>
      <c r="AA38" s="5"/>
      <c r="AB38" s="37"/>
      <c r="AC38" s="103"/>
      <c r="AD38" s="5"/>
      <c r="AE38" s="5"/>
    </row>
    <row r="39" spans="2:31" x14ac:dyDescent="0.3">
      <c r="B39" s="58">
        <v>37</v>
      </c>
      <c r="C39" s="72"/>
      <c r="D39" s="72"/>
      <c r="E39" s="72"/>
      <c r="F39" s="188"/>
      <c r="G39" s="188"/>
      <c r="H39" s="189" t="str">
        <f t="shared" si="3"/>
        <v/>
      </c>
      <c r="I39" s="189" t="str">
        <f t="shared" si="4"/>
        <v/>
      </c>
      <c r="J39" s="73" t="str">
        <f t="shared" si="0"/>
        <v/>
      </c>
      <c r="K39" s="73" t="str">
        <f t="shared" si="5"/>
        <v>Ei</v>
      </c>
      <c r="L39" s="74"/>
      <c r="M39" s="74"/>
      <c r="N39" s="77">
        <f t="shared" si="6"/>
        <v>1</v>
      </c>
      <c r="O39" s="75" t="str">
        <f t="shared" si="1"/>
        <v/>
      </c>
      <c r="P39" s="73" t="str">
        <f t="shared" si="7"/>
        <v/>
      </c>
      <c r="Q39" s="73" t="str">
        <f t="shared" si="2"/>
        <v/>
      </c>
      <c r="R39" s="74"/>
      <c r="W39" s="5"/>
      <c r="X39" s="5"/>
      <c r="Y39" s="37"/>
      <c r="Z39" s="103"/>
      <c r="AA39" s="5"/>
      <c r="AB39" s="37"/>
      <c r="AC39" s="103"/>
      <c r="AD39" s="5"/>
      <c r="AE39" s="5"/>
    </row>
    <row r="40" spans="2:31" x14ac:dyDescent="0.3">
      <c r="B40" s="58">
        <v>38</v>
      </c>
      <c r="C40" s="72"/>
      <c r="D40" s="72"/>
      <c r="E40" s="72"/>
      <c r="F40" s="188"/>
      <c r="G40" s="188"/>
      <c r="H40" s="189" t="str">
        <f t="shared" si="3"/>
        <v/>
      </c>
      <c r="I40" s="189" t="str">
        <f t="shared" si="4"/>
        <v/>
      </c>
      <c r="J40" s="73" t="str">
        <f t="shared" si="0"/>
        <v/>
      </c>
      <c r="K40" s="73" t="str">
        <f t="shared" si="5"/>
        <v>Ei</v>
      </c>
      <c r="L40" s="74"/>
      <c r="M40" s="74"/>
      <c r="N40" s="77">
        <f t="shared" si="6"/>
        <v>1</v>
      </c>
      <c r="O40" s="75" t="str">
        <f t="shared" si="1"/>
        <v/>
      </c>
      <c r="P40" s="73" t="str">
        <f t="shared" si="7"/>
        <v/>
      </c>
      <c r="Q40" s="73" t="str">
        <f t="shared" si="2"/>
        <v/>
      </c>
      <c r="R40" s="74"/>
      <c r="W40" s="5"/>
      <c r="X40" s="5"/>
      <c r="Y40" s="37"/>
      <c r="Z40" s="103"/>
      <c r="AA40" s="5"/>
      <c r="AB40" s="37"/>
      <c r="AC40" s="103"/>
      <c r="AD40" s="5"/>
      <c r="AE40" s="5"/>
    </row>
    <row r="41" spans="2:31" x14ac:dyDescent="0.3">
      <c r="B41" s="58">
        <v>39</v>
      </c>
      <c r="C41" s="72"/>
      <c r="D41" s="72"/>
      <c r="E41" s="72"/>
      <c r="F41" s="188"/>
      <c r="G41" s="188"/>
      <c r="H41" s="189" t="str">
        <f t="shared" si="3"/>
        <v/>
      </c>
      <c r="I41" s="189" t="str">
        <f t="shared" si="4"/>
        <v/>
      </c>
      <c r="J41" s="73" t="str">
        <f t="shared" si="0"/>
        <v/>
      </c>
      <c r="K41" s="73" t="str">
        <f t="shared" si="5"/>
        <v>Ei</v>
      </c>
      <c r="L41" s="74"/>
      <c r="M41" s="74"/>
      <c r="N41" s="77">
        <f t="shared" si="6"/>
        <v>1</v>
      </c>
      <c r="O41" s="75" t="str">
        <f t="shared" si="1"/>
        <v/>
      </c>
      <c r="P41" s="73" t="str">
        <f t="shared" si="7"/>
        <v/>
      </c>
      <c r="Q41" s="73" t="str">
        <f t="shared" si="2"/>
        <v/>
      </c>
      <c r="R41" s="74"/>
      <c r="W41" s="5"/>
      <c r="X41" s="5"/>
      <c r="Y41" s="37"/>
      <c r="Z41" s="103"/>
      <c r="AA41" s="5"/>
      <c r="AB41" s="37"/>
      <c r="AC41" s="103"/>
      <c r="AD41" s="5"/>
      <c r="AE41" s="5"/>
    </row>
    <row r="42" spans="2:31" x14ac:dyDescent="0.3">
      <c r="B42" s="58">
        <v>40</v>
      </c>
      <c r="C42" s="72"/>
      <c r="D42" s="72"/>
      <c r="E42" s="72"/>
      <c r="F42" s="188"/>
      <c r="G42" s="188"/>
      <c r="H42" s="189" t="str">
        <f t="shared" si="3"/>
        <v/>
      </c>
      <c r="I42" s="189" t="str">
        <f t="shared" si="4"/>
        <v/>
      </c>
      <c r="J42" s="73" t="str">
        <f t="shared" si="0"/>
        <v/>
      </c>
      <c r="K42" s="73" t="str">
        <f t="shared" si="5"/>
        <v>Ei</v>
      </c>
      <c r="L42" s="74"/>
      <c r="M42" s="74"/>
      <c r="N42" s="77">
        <f t="shared" si="6"/>
        <v>1</v>
      </c>
      <c r="O42" s="75" t="str">
        <f t="shared" si="1"/>
        <v/>
      </c>
      <c r="P42" s="73" t="str">
        <f t="shared" si="7"/>
        <v/>
      </c>
      <c r="Q42" s="73" t="str">
        <f t="shared" si="2"/>
        <v/>
      </c>
      <c r="R42" s="74"/>
      <c r="W42" s="5"/>
      <c r="X42" s="5"/>
      <c r="Y42" s="37"/>
      <c r="Z42" s="103"/>
      <c r="AA42" s="5"/>
      <c r="AB42" s="37"/>
      <c r="AC42" s="103"/>
      <c r="AD42" s="5"/>
      <c r="AE42" s="5"/>
    </row>
    <row r="43" spans="2:31" x14ac:dyDescent="0.3">
      <c r="B43" s="58">
        <v>41</v>
      </c>
      <c r="C43" s="72"/>
      <c r="D43" s="72"/>
      <c r="E43" s="72"/>
      <c r="F43" s="188"/>
      <c r="G43" s="188"/>
      <c r="H43" s="189" t="str">
        <f t="shared" si="3"/>
        <v/>
      </c>
      <c r="I43" s="189" t="str">
        <f t="shared" si="4"/>
        <v/>
      </c>
      <c r="J43" s="73" t="str">
        <f t="shared" si="0"/>
        <v/>
      </c>
      <c r="K43" s="73" t="str">
        <f t="shared" si="5"/>
        <v>Ei</v>
      </c>
      <c r="L43" s="74"/>
      <c r="M43" s="74"/>
      <c r="N43" s="77">
        <f t="shared" si="6"/>
        <v>1</v>
      </c>
      <c r="O43" s="75" t="str">
        <f t="shared" si="1"/>
        <v/>
      </c>
      <c r="P43" s="73" t="str">
        <f t="shared" si="7"/>
        <v/>
      </c>
      <c r="Q43" s="73" t="str">
        <f t="shared" si="2"/>
        <v/>
      </c>
      <c r="R43" s="74"/>
      <c r="W43" s="5"/>
      <c r="X43" s="5"/>
      <c r="Y43" s="37"/>
      <c r="Z43" s="103"/>
      <c r="AA43" s="5"/>
      <c r="AB43" s="37"/>
      <c r="AC43" s="103"/>
      <c r="AD43" s="5"/>
      <c r="AE43" s="5"/>
    </row>
    <row r="44" spans="2:31" x14ac:dyDescent="0.3">
      <c r="B44" s="58">
        <v>42</v>
      </c>
      <c r="C44" s="72"/>
      <c r="D44" s="72"/>
      <c r="E44" s="72"/>
      <c r="F44" s="188"/>
      <c r="G44" s="188"/>
      <c r="H44" s="189" t="str">
        <f t="shared" si="3"/>
        <v/>
      </c>
      <c r="I44" s="189" t="str">
        <f t="shared" si="4"/>
        <v/>
      </c>
      <c r="J44" s="73" t="str">
        <f t="shared" si="0"/>
        <v/>
      </c>
      <c r="K44" s="73" t="str">
        <f t="shared" si="5"/>
        <v>Ei</v>
      </c>
      <c r="L44" s="74"/>
      <c r="M44" s="74"/>
      <c r="N44" s="77">
        <f t="shared" si="6"/>
        <v>1</v>
      </c>
      <c r="O44" s="75" t="str">
        <f t="shared" si="1"/>
        <v/>
      </c>
      <c r="P44" s="73" t="str">
        <f t="shared" si="7"/>
        <v/>
      </c>
      <c r="Q44" s="73" t="str">
        <f t="shared" si="2"/>
        <v/>
      </c>
      <c r="R44" s="74"/>
      <c r="W44" s="5"/>
      <c r="X44" s="5"/>
      <c r="Y44" s="37"/>
      <c r="Z44" s="103"/>
      <c r="AA44" s="5"/>
      <c r="AB44" s="37"/>
      <c r="AC44" s="103"/>
      <c r="AD44" s="5"/>
      <c r="AE44" s="5"/>
    </row>
    <row r="45" spans="2:31" x14ac:dyDescent="0.3">
      <c r="B45" s="58">
        <v>43</v>
      </c>
      <c r="C45" s="72"/>
      <c r="D45" s="72"/>
      <c r="E45" s="72"/>
      <c r="F45" s="188"/>
      <c r="G45" s="188"/>
      <c r="H45" s="189" t="str">
        <f t="shared" si="3"/>
        <v/>
      </c>
      <c r="I45" s="189" t="str">
        <f t="shared" si="4"/>
        <v/>
      </c>
      <c r="J45" s="73" t="str">
        <f t="shared" si="0"/>
        <v/>
      </c>
      <c r="K45" s="73" t="str">
        <f t="shared" si="5"/>
        <v>Ei</v>
      </c>
      <c r="L45" s="74"/>
      <c r="M45" s="74"/>
      <c r="N45" s="77">
        <f t="shared" si="6"/>
        <v>1</v>
      </c>
      <c r="O45" s="75" t="str">
        <f t="shared" si="1"/>
        <v/>
      </c>
      <c r="P45" s="73" t="str">
        <f t="shared" si="7"/>
        <v/>
      </c>
      <c r="Q45" s="73" t="str">
        <f t="shared" si="2"/>
        <v/>
      </c>
      <c r="R45" s="74"/>
      <c r="W45" s="5"/>
      <c r="X45" s="5"/>
      <c r="Y45" s="37"/>
      <c r="Z45" s="103"/>
      <c r="AA45" s="5"/>
      <c r="AB45" s="37"/>
      <c r="AC45" s="103"/>
      <c r="AD45" s="5"/>
      <c r="AE45" s="5"/>
    </row>
    <row r="46" spans="2:31" x14ac:dyDescent="0.3">
      <c r="B46" s="58">
        <v>44</v>
      </c>
      <c r="C46" s="72"/>
      <c r="D46" s="72"/>
      <c r="E46" s="72"/>
      <c r="F46" s="188"/>
      <c r="G46" s="188"/>
      <c r="H46" s="189" t="str">
        <f t="shared" si="3"/>
        <v/>
      </c>
      <c r="I46" s="189" t="str">
        <f t="shared" si="4"/>
        <v/>
      </c>
      <c r="J46" s="73" t="str">
        <f t="shared" si="0"/>
        <v/>
      </c>
      <c r="K46" s="73" t="str">
        <f t="shared" si="5"/>
        <v>Ei</v>
      </c>
      <c r="L46" s="74"/>
      <c r="M46" s="74"/>
      <c r="N46" s="77">
        <f t="shared" si="6"/>
        <v>1</v>
      </c>
      <c r="O46" s="75" t="str">
        <f t="shared" si="1"/>
        <v/>
      </c>
      <c r="P46" s="73" t="str">
        <f t="shared" si="7"/>
        <v/>
      </c>
      <c r="Q46" s="73" t="str">
        <f t="shared" si="2"/>
        <v/>
      </c>
      <c r="R46" s="74"/>
      <c r="W46" s="5"/>
      <c r="X46" s="5"/>
      <c r="Y46" s="37"/>
      <c r="Z46" s="103"/>
      <c r="AA46" s="5"/>
      <c r="AB46" s="37"/>
      <c r="AC46" s="103"/>
      <c r="AD46" s="5"/>
      <c r="AE46" s="5"/>
    </row>
    <row r="47" spans="2:31" x14ac:dyDescent="0.3">
      <c r="B47" s="58">
        <v>45</v>
      </c>
      <c r="C47" s="72"/>
      <c r="D47" s="72"/>
      <c r="E47" s="72"/>
      <c r="F47" s="188"/>
      <c r="G47" s="188"/>
      <c r="H47" s="189" t="str">
        <f t="shared" si="3"/>
        <v/>
      </c>
      <c r="I47" s="189" t="str">
        <f t="shared" si="4"/>
        <v/>
      </c>
      <c r="J47" s="73" t="str">
        <f t="shared" si="0"/>
        <v/>
      </c>
      <c r="K47" s="73" t="str">
        <f t="shared" si="5"/>
        <v>Ei</v>
      </c>
      <c r="L47" s="74"/>
      <c r="M47" s="74"/>
      <c r="N47" s="77">
        <f t="shared" si="6"/>
        <v>1</v>
      </c>
      <c r="O47" s="75" t="str">
        <f t="shared" si="1"/>
        <v/>
      </c>
      <c r="P47" s="73" t="str">
        <f t="shared" si="7"/>
        <v/>
      </c>
      <c r="Q47" s="73" t="str">
        <f t="shared" si="2"/>
        <v/>
      </c>
      <c r="R47" s="74"/>
      <c r="W47" s="5"/>
      <c r="X47" s="5"/>
      <c r="Y47" s="37"/>
      <c r="Z47" s="103"/>
      <c r="AA47" s="5"/>
      <c r="AB47" s="37"/>
      <c r="AC47" s="103"/>
      <c r="AD47" s="5"/>
      <c r="AE47" s="5"/>
    </row>
    <row r="48" spans="2:31" x14ac:dyDescent="0.3">
      <c r="B48" s="58">
        <v>46</v>
      </c>
      <c r="C48" s="72"/>
      <c r="D48" s="72"/>
      <c r="E48" s="72"/>
      <c r="F48" s="188"/>
      <c r="G48" s="188"/>
      <c r="H48" s="189" t="str">
        <f t="shared" si="3"/>
        <v/>
      </c>
      <c r="I48" s="189" t="str">
        <f t="shared" si="4"/>
        <v/>
      </c>
      <c r="J48" s="73" t="str">
        <f t="shared" si="0"/>
        <v/>
      </c>
      <c r="K48" s="73" t="str">
        <f t="shared" si="5"/>
        <v>Ei</v>
      </c>
      <c r="L48" s="74"/>
      <c r="M48" s="74"/>
      <c r="N48" s="77">
        <f t="shared" si="6"/>
        <v>1</v>
      </c>
      <c r="O48" s="75" t="str">
        <f t="shared" si="1"/>
        <v/>
      </c>
      <c r="P48" s="73" t="str">
        <f t="shared" si="7"/>
        <v/>
      </c>
      <c r="Q48" s="73" t="str">
        <f t="shared" si="2"/>
        <v/>
      </c>
      <c r="R48" s="74"/>
      <c r="W48" s="5"/>
      <c r="X48" s="5"/>
      <c r="Y48" s="37"/>
      <c r="Z48" s="103"/>
      <c r="AA48" s="5"/>
      <c r="AB48" s="37"/>
      <c r="AC48" s="103"/>
      <c r="AD48" s="5"/>
      <c r="AE48" s="5"/>
    </row>
    <row r="49" spans="2:31" x14ac:dyDescent="0.3">
      <c r="B49" s="58">
        <v>47</v>
      </c>
      <c r="C49" s="72"/>
      <c r="D49" s="72"/>
      <c r="E49" s="72"/>
      <c r="F49" s="188"/>
      <c r="G49" s="188"/>
      <c r="H49" s="189" t="str">
        <f t="shared" si="3"/>
        <v/>
      </c>
      <c r="I49" s="189" t="str">
        <f t="shared" si="4"/>
        <v/>
      </c>
      <c r="J49" s="73" t="str">
        <f t="shared" si="0"/>
        <v/>
      </c>
      <c r="K49" s="73" t="str">
        <f t="shared" si="5"/>
        <v>Ei</v>
      </c>
      <c r="L49" s="74"/>
      <c r="M49" s="74"/>
      <c r="N49" s="77">
        <f t="shared" si="6"/>
        <v>1</v>
      </c>
      <c r="O49" s="75" t="str">
        <f t="shared" si="1"/>
        <v/>
      </c>
      <c r="P49" s="73" t="str">
        <f t="shared" si="7"/>
        <v/>
      </c>
      <c r="Q49" s="73" t="str">
        <f t="shared" si="2"/>
        <v/>
      </c>
      <c r="R49" s="74"/>
      <c r="W49" s="5"/>
      <c r="X49" s="5"/>
      <c r="Y49" s="37"/>
      <c r="Z49" s="103"/>
      <c r="AA49" s="5"/>
      <c r="AB49" s="37"/>
      <c r="AC49" s="103"/>
      <c r="AD49" s="5"/>
      <c r="AE49" s="5"/>
    </row>
    <row r="50" spans="2:31" x14ac:dyDescent="0.3">
      <c r="B50" s="58">
        <v>48</v>
      </c>
      <c r="C50" s="72"/>
      <c r="D50" s="72"/>
      <c r="E50" s="72"/>
      <c r="F50" s="188"/>
      <c r="G50" s="188"/>
      <c r="H50" s="189" t="str">
        <f t="shared" si="3"/>
        <v/>
      </c>
      <c r="I50" s="189" t="str">
        <f t="shared" si="4"/>
        <v/>
      </c>
      <c r="J50" s="73" t="str">
        <f t="shared" si="0"/>
        <v/>
      </c>
      <c r="K50" s="73" t="str">
        <f t="shared" si="5"/>
        <v>Ei</v>
      </c>
      <c r="L50" s="74"/>
      <c r="M50" s="74"/>
      <c r="N50" s="77">
        <f t="shared" si="6"/>
        <v>1</v>
      </c>
      <c r="O50" s="75" t="str">
        <f t="shared" si="1"/>
        <v/>
      </c>
      <c r="P50" s="73" t="str">
        <f t="shared" si="7"/>
        <v/>
      </c>
      <c r="Q50" s="73" t="str">
        <f t="shared" si="2"/>
        <v/>
      </c>
      <c r="R50" s="74"/>
      <c r="W50" s="5"/>
      <c r="X50" s="5"/>
      <c r="Y50" s="37"/>
      <c r="Z50" s="103"/>
      <c r="AA50" s="5"/>
      <c r="AB50" s="37"/>
      <c r="AC50" s="103"/>
      <c r="AD50" s="5"/>
      <c r="AE50" s="5"/>
    </row>
    <row r="51" spans="2:31" x14ac:dyDescent="0.3">
      <c r="B51" s="58">
        <v>49</v>
      </c>
      <c r="C51" s="72"/>
      <c r="D51" s="72"/>
      <c r="E51" s="72"/>
      <c r="F51" s="188"/>
      <c r="G51" s="188"/>
      <c r="H51" s="189" t="str">
        <f t="shared" si="3"/>
        <v/>
      </c>
      <c r="I51" s="189" t="str">
        <f t="shared" si="4"/>
        <v/>
      </c>
      <c r="J51" s="73" t="str">
        <f t="shared" si="0"/>
        <v/>
      </c>
      <c r="K51" s="73" t="str">
        <f t="shared" si="5"/>
        <v>Ei</v>
      </c>
      <c r="L51" s="74"/>
      <c r="M51" s="74"/>
      <c r="N51" s="77">
        <f t="shared" si="6"/>
        <v>1</v>
      </c>
      <c r="O51" s="75" t="str">
        <f t="shared" si="1"/>
        <v/>
      </c>
      <c r="P51" s="73" t="str">
        <f t="shared" si="7"/>
        <v/>
      </c>
      <c r="Q51" s="73" t="str">
        <f t="shared" si="2"/>
        <v/>
      </c>
      <c r="R51" s="74"/>
      <c r="W51" s="5"/>
      <c r="X51" s="5"/>
      <c r="Y51" s="37"/>
      <c r="Z51" s="103"/>
      <c r="AA51" s="5"/>
      <c r="AB51" s="37"/>
      <c r="AC51" s="103"/>
      <c r="AD51" s="5"/>
      <c r="AE51" s="5"/>
    </row>
    <row r="52" spans="2:31" x14ac:dyDescent="0.3">
      <c r="B52" s="58">
        <v>50</v>
      </c>
      <c r="C52" s="72"/>
      <c r="D52" s="72"/>
      <c r="E52" s="72"/>
      <c r="F52" s="188"/>
      <c r="G52" s="188"/>
      <c r="H52" s="189" t="str">
        <f t="shared" si="3"/>
        <v/>
      </c>
      <c r="I52" s="189" t="str">
        <f t="shared" si="4"/>
        <v/>
      </c>
      <c r="J52" s="73" t="str">
        <f t="shared" si="0"/>
        <v/>
      </c>
      <c r="K52" s="73" t="str">
        <f t="shared" si="5"/>
        <v>Ei</v>
      </c>
      <c r="L52" s="74"/>
      <c r="M52" s="74"/>
      <c r="N52" s="77">
        <f t="shared" si="6"/>
        <v>1</v>
      </c>
      <c r="O52" s="75" t="str">
        <f t="shared" si="1"/>
        <v/>
      </c>
      <c r="P52" s="73" t="str">
        <f t="shared" si="7"/>
        <v/>
      </c>
      <c r="Q52" s="73" t="str">
        <f t="shared" si="2"/>
        <v/>
      </c>
      <c r="R52" s="74"/>
      <c r="W52" s="5"/>
      <c r="X52" s="5"/>
      <c r="Y52" s="37"/>
      <c r="Z52" s="103"/>
      <c r="AA52" s="5"/>
      <c r="AB52" s="37"/>
      <c r="AC52" s="103"/>
      <c r="AD52" s="5"/>
      <c r="AE52" s="5"/>
    </row>
    <row r="53" spans="2:31" x14ac:dyDescent="0.3">
      <c r="B53" s="58">
        <v>51</v>
      </c>
      <c r="C53" s="72"/>
      <c r="D53" s="72"/>
      <c r="E53" s="72"/>
      <c r="F53" s="188"/>
      <c r="G53" s="188"/>
      <c r="H53" s="189" t="str">
        <f t="shared" si="3"/>
        <v/>
      </c>
      <c r="I53" s="189" t="str">
        <f t="shared" si="4"/>
        <v/>
      </c>
      <c r="J53" s="73" t="str">
        <f t="shared" si="0"/>
        <v/>
      </c>
      <c r="K53" s="73" t="str">
        <f t="shared" si="5"/>
        <v>Ei</v>
      </c>
      <c r="L53" s="74"/>
      <c r="M53" s="74"/>
      <c r="N53" s="77">
        <f t="shared" si="6"/>
        <v>1</v>
      </c>
      <c r="O53" s="75" t="str">
        <f t="shared" si="1"/>
        <v/>
      </c>
      <c r="P53" s="73" t="str">
        <f t="shared" si="7"/>
        <v/>
      </c>
      <c r="Q53" s="73" t="str">
        <f t="shared" si="2"/>
        <v/>
      </c>
      <c r="R53" s="74"/>
      <c r="W53" s="5"/>
      <c r="X53" s="5"/>
      <c r="Y53" s="37"/>
      <c r="Z53" s="103"/>
      <c r="AA53" s="5"/>
      <c r="AB53" s="37"/>
      <c r="AC53" s="103"/>
      <c r="AD53" s="5"/>
      <c r="AE53" s="5"/>
    </row>
    <row r="54" spans="2:31" x14ac:dyDescent="0.3">
      <c r="B54" s="58">
        <v>52</v>
      </c>
      <c r="C54" s="72"/>
      <c r="D54" s="72"/>
      <c r="E54" s="72"/>
      <c r="F54" s="188"/>
      <c r="G54" s="188"/>
      <c r="H54" s="189" t="str">
        <f t="shared" si="3"/>
        <v/>
      </c>
      <c r="I54" s="189" t="str">
        <f t="shared" si="4"/>
        <v/>
      </c>
      <c r="J54" s="73" t="str">
        <f t="shared" si="0"/>
        <v/>
      </c>
      <c r="K54" s="73" t="str">
        <f t="shared" si="5"/>
        <v>Ei</v>
      </c>
      <c r="L54" s="74"/>
      <c r="M54" s="74"/>
      <c r="N54" s="77">
        <f t="shared" si="6"/>
        <v>1</v>
      </c>
      <c r="O54" s="75" t="str">
        <f t="shared" si="1"/>
        <v/>
      </c>
      <c r="P54" s="73" t="str">
        <f t="shared" si="7"/>
        <v/>
      </c>
      <c r="Q54" s="73" t="str">
        <f t="shared" si="2"/>
        <v/>
      </c>
      <c r="R54" s="74"/>
      <c r="W54" s="5"/>
      <c r="X54" s="5"/>
      <c r="Y54" s="37"/>
      <c r="Z54" s="103"/>
      <c r="AA54" s="5"/>
      <c r="AB54" s="37"/>
      <c r="AC54" s="103"/>
      <c r="AD54" s="5"/>
      <c r="AE54" s="5"/>
    </row>
    <row r="55" spans="2:31" x14ac:dyDescent="0.3">
      <c r="B55" s="58">
        <v>53</v>
      </c>
      <c r="C55" s="72"/>
      <c r="D55" s="72"/>
      <c r="E55" s="72"/>
      <c r="F55" s="188"/>
      <c r="G55" s="188"/>
      <c r="H55" s="189" t="str">
        <f t="shared" si="3"/>
        <v/>
      </c>
      <c r="I55" s="189" t="str">
        <f t="shared" si="4"/>
        <v/>
      </c>
      <c r="J55" s="73" t="str">
        <f t="shared" si="0"/>
        <v/>
      </c>
      <c r="K55" s="73" t="str">
        <f t="shared" si="5"/>
        <v>Ei</v>
      </c>
      <c r="L55" s="74"/>
      <c r="M55" s="74"/>
      <c r="N55" s="77">
        <f t="shared" si="6"/>
        <v>1</v>
      </c>
      <c r="O55" s="75" t="str">
        <f t="shared" si="1"/>
        <v/>
      </c>
      <c r="P55" s="73" t="str">
        <f t="shared" si="7"/>
        <v/>
      </c>
      <c r="Q55" s="73" t="str">
        <f t="shared" si="2"/>
        <v/>
      </c>
      <c r="R55" s="74"/>
    </row>
    <row r="56" spans="2:31" x14ac:dyDescent="0.3">
      <c r="B56" s="58">
        <v>54</v>
      </c>
      <c r="C56" s="72"/>
      <c r="D56" s="72"/>
      <c r="E56" s="72"/>
      <c r="F56" s="188"/>
      <c r="G56" s="188"/>
      <c r="H56" s="189" t="str">
        <f t="shared" si="3"/>
        <v/>
      </c>
      <c r="I56" s="189" t="str">
        <f t="shared" si="4"/>
        <v/>
      </c>
      <c r="J56" s="73" t="str">
        <f t="shared" si="0"/>
        <v/>
      </c>
      <c r="K56" s="73" t="str">
        <f t="shared" si="5"/>
        <v>Ei</v>
      </c>
      <c r="L56" s="74"/>
      <c r="M56" s="74"/>
      <c r="N56" s="77">
        <f t="shared" si="6"/>
        <v>1</v>
      </c>
      <c r="O56" s="75" t="str">
        <f t="shared" si="1"/>
        <v/>
      </c>
      <c r="P56" s="73" t="str">
        <f t="shared" si="7"/>
        <v/>
      </c>
      <c r="Q56" s="73" t="str">
        <f t="shared" si="2"/>
        <v/>
      </c>
      <c r="R56" s="74"/>
    </row>
    <row r="57" spans="2:31" x14ac:dyDescent="0.3">
      <c r="B57" s="58">
        <v>55</v>
      </c>
      <c r="C57" s="72"/>
      <c r="D57" s="72"/>
      <c r="E57" s="72"/>
      <c r="F57" s="188"/>
      <c r="G57" s="188"/>
      <c r="H57" s="189" t="str">
        <f t="shared" si="3"/>
        <v/>
      </c>
      <c r="I57" s="189" t="str">
        <f t="shared" si="4"/>
        <v/>
      </c>
      <c r="J57" s="73" t="str">
        <f t="shared" si="0"/>
        <v/>
      </c>
      <c r="K57" s="73" t="str">
        <f t="shared" si="5"/>
        <v>Ei</v>
      </c>
      <c r="L57" s="74"/>
      <c r="M57" s="74"/>
      <c r="N57" s="77">
        <f t="shared" si="6"/>
        <v>1</v>
      </c>
      <c r="O57" s="75" t="str">
        <f t="shared" si="1"/>
        <v/>
      </c>
      <c r="P57" s="73" t="str">
        <f t="shared" si="7"/>
        <v/>
      </c>
      <c r="Q57" s="73" t="str">
        <f t="shared" si="2"/>
        <v/>
      </c>
      <c r="R57" s="74"/>
    </row>
    <row r="58" spans="2:31" x14ac:dyDescent="0.3">
      <c r="B58" s="58">
        <v>56</v>
      </c>
      <c r="C58" s="72"/>
      <c r="D58" s="72"/>
      <c r="E58" s="72"/>
      <c r="F58" s="188"/>
      <c r="G58" s="188"/>
      <c r="H58" s="189" t="str">
        <f t="shared" si="3"/>
        <v/>
      </c>
      <c r="I58" s="189" t="str">
        <f t="shared" si="4"/>
        <v/>
      </c>
      <c r="J58" s="73" t="str">
        <f t="shared" si="0"/>
        <v/>
      </c>
      <c r="K58" s="73" t="str">
        <f t="shared" si="5"/>
        <v>Ei</v>
      </c>
      <c r="L58" s="74"/>
      <c r="M58" s="74"/>
      <c r="N58" s="77">
        <f t="shared" si="6"/>
        <v>1</v>
      </c>
      <c r="O58" s="75" t="str">
        <f t="shared" si="1"/>
        <v/>
      </c>
      <c r="P58" s="73" t="str">
        <f t="shared" si="7"/>
        <v/>
      </c>
      <c r="Q58" s="73" t="str">
        <f t="shared" si="2"/>
        <v/>
      </c>
      <c r="R58" s="74"/>
    </row>
    <row r="59" spans="2:31" x14ac:dyDescent="0.3">
      <c r="B59" s="58">
        <v>57</v>
      </c>
      <c r="C59" s="72"/>
      <c r="D59" s="72"/>
      <c r="E59" s="72"/>
      <c r="F59" s="188"/>
      <c r="G59" s="188"/>
      <c r="H59" s="189" t="str">
        <f t="shared" si="3"/>
        <v/>
      </c>
      <c r="I59" s="189" t="str">
        <f t="shared" si="4"/>
        <v/>
      </c>
      <c r="J59" s="73" t="str">
        <f t="shared" si="0"/>
        <v/>
      </c>
      <c r="K59" s="73" t="str">
        <f t="shared" si="5"/>
        <v>Ei</v>
      </c>
      <c r="L59" s="74"/>
      <c r="M59" s="74"/>
      <c r="N59" s="77">
        <f t="shared" si="6"/>
        <v>1</v>
      </c>
      <c r="O59" s="75" t="str">
        <f t="shared" si="1"/>
        <v/>
      </c>
      <c r="P59" s="73" t="str">
        <f t="shared" si="7"/>
        <v/>
      </c>
      <c r="Q59" s="73" t="str">
        <f t="shared" si="2"/>
        <v/>
      </c>
      <c r="R59" s="74"/>
    </row>
    <row r="60" spans="2:31" x14ac:dyDescent="0.3">
      <c r="B60" s="58">
        <v>58</v>
      </c>
      <c r="C60" s="72"/>
      <c r="D60" s="72"/>
      <c r="E60" s="72"/>
      <c r="F60" s="188"/>
      <c r="G60" s="188"/>
      <c r="H60" s="189" t="str">
        <f t="shared" si="3"/>
        <v/>
      </c>
      <c r="I60" s="189" t="str">
        <f t="shared" si="4"/>
        <v/>
      </c>
      <c r="J60" s="73" t="str">
        <f t="shared" si="0"/>
        <v/>
      </c>
      <c r="K60" s="73" t="str">
        <f t="shared" si="5"/>
        <v>Ei</v>
      </c>
      <c r="L60" s="74"/>
      <c r="M60" s="74"/>
      <c r="N60" s="77">
        <f t="shared" si="6"/>
        <v>1</v>
      </c>
      <c r="O60" s="75" t="str">
        <f t="shared" si="1"/>
        <v/>
      </c>
      <c r="P60" s="73" t="str">
        <f t="shared" si="7"/>
        <v/>
      </c>
      <c r="Q60" s="73" t="str">
        <f t="shared" si="2"/>
        <v/>
      </c>
      <c r="R60" s="74"/>
    </row>
    <row r="61" spans="2:31" x14ac:dyDescent="0.3">
      <c r="B61" s="58">
        <v>59</v>
      </c>
      <c r="C61" s="72"/>
      <c r="D61" s="72"/>
      <c r="E61" s="72"/>
      <c r="F61" s="188"/>
      <c r="G61" s="188"/>
      <c r="H61" s="189" t="str">
        <f t="shared" si="3"/>
        <v/>
      </c>
      <c r="I61" s="189" t="str">
        <f t="shared" si="4"/>
        <v/>
      </c>
      <c r="J61" s="73" t="str">
        <f t="shared" si="0"/>
        <v/>
      </c>
      <c r="K61" s="73" t="str">
        <f t="shared" si="5"/>
        <v>Ei</v>
      </c>
      <c r="L61" s="74"/>
      <c r="M61" s="74"/>
      <c r="N61" s="77">
        <f t="shared" si="6"/>
        <v>1</v>
      </c>
      <c r="O61" s="75" t="str">
        <f t="shared" si="1"/>
        <v/>
      </c>
      <c r="P61" s="73" t="str">
        <f t="shared" si="7"/>
        <v/>
      </c>
      <c r="Q61" s="73" t="str">
        <f t="shared" si="2"/>
        <v/>
      </c>
      <c r="R61" s="74"/>
    </row>
    <row r="62" spans="2:31" x14ac:dyDescent="0.3">
      <c r="B62" s="58">
        <v>60</v>
      </c>
      <c r="C62" s="72"/>
      <c r="D62" s="72"/>
      <c r="E62" s="72"/>
      <c r="F62" s="188"/>
      <c r="G62" s="188"/>
      <c r="H62" s="189" t="str">
        <f t="shared" si="3"/>
        <v/>
      </c>
      <c r="I62" s="189" t="str">
        <f t="shared" si="4"/>
        <v/>
      </c>
      <c r="J62" s="73" t="str">
        <f t="shared" si="0"/>
        <v/>
      </c>
      <c r="K62" s="73" t="str">
        <f t="shared" si="5"/>
        <v>Ei</v>
      </c>
      <c r="L62" s="74"/>
      <c r="M62" s="74"/>
      <c r="N62" s="77">
        <f t="shared" si="6"/>
        <v>1</v>
      </c>
      <c r="O62" s="75" t="str">
        <f t="shared" si="1"/>
        <v/>
      </c>
      <c r="P62" s="73" t="str">
        <f t="shared" si="7"/>
        <v/>
      </c>
      <c r="Q62" s="73" t="str">
        <f t="shared" si="2"/>
        <v/>
      </c>
      <c r="R62" s="74"/>
    </row>
    <row r="63" spans="2:31" x14ac:dyDescent="0.3">
      <c r="B63" s="58">
        <v>61</v>
      </c>
      <c r="C63" s="72"/>
      <c r="D63" s="72"/>
      <c r="E63" s="72"/>
      <c r="F63" s="188"/>
      <c r="G63" s="188"/>
      <c r="H63" s="189" t="str">
        <f t="shared" si="3"/>
        <v/>
      </c>
      <c r="I63" s="189" t="str">
        <f t="shared" si="4"/>
        <v/>
      </c>
      <c r="J63" s="73" t="str">
        <f t="shared" si="0"/>
        <v/>
      </c>
      <c r="K63" s="73" t="str">
        <f t="shared" si="5"/>
        <v>Ei</v>
      </c>
      <c r="L63" s="74"/>
      <c r="M63" s="74"/>
      <c r="N63" s="77">
        <f t="shared" si="6"/>
        <v>1</v>
      </c>
      <c r="O63" s="75" t="str">
        <f t="shared" si="1"/>
        <v/>
      </c>
      <c r="P63" s="73" t="str">
        <f t="shared" si="7"/>
        <v/>
      </c>
      <c r="Q63" s="73" t="str">
        <f t="shared" si="2"/>
        <v/>
      </c>
      <c r="R63" s="74"/>
    </row>
    <row r="64" spans="2:31" x14ac:dyDescent="0.3">
      <c r="B64" s="58">
        <v>62</v>
      </c>
      <c r="C64" s="72"/>
      <c r="D64" s="72"/>
      <c r="E64" s="72"/>
      <c r="F64" s="188"/>
      <c r="G64" s="188"/>
      <c r="H64" s="189" t="str">
        <f t="shared" si="3"/>
        <v/>
      </c>
      <c r="I64" s="189" t="str">
        <f t="shared" si="4"/>
        <v/>
      </c>
      <c r="J64" s="73" t="str">
        <f t="shared" si="0"/>
        <v/>
      </c>
      <c r="K64" s="73" t="str">
        <f t="shared" si="5"/>
        <v>Ei</v>
      </c>
      <c r="L64" s="74"/>
      <c r="M64" s="74"/>
      <c r="N64" s="77">
        <f t="shared" si="6"/>
        <v>1</v>
      </c>
      <c r="O64" s="75" t="str">
        <f t="shared" si="1"/>
        <v/>
      </c>
      <c r="P64" s="73" t="str">
        <f t="shared" si="7"/>
        <v/>
      </c>
      <c r="Q64" s="73" t="str">
        <f t="shared" si="2"/>
        <v/>
      </c>
      <c r="R64" s="74"/>
    </row>
    <row r="65" spans="2:18" x14ac:dyDescent="0.3">
      <c r="B65" s="58">
        <v>63</v>
      </c>
      <c r="C65" s="72"/>
      <c r="D65" s="72"/>
      <c r="E65" s="72"/>
      <c r="F65" s="188"/>
      <c r="G65" s="188"/>
      <c r="H65" s="189" t="str">
        <f t="shared" si="3"/>
        <v/>
      </c>
      <c r="I65" s="189" t="str">
        <f t="shared" si="4"/>
        <v/>
      </c>
      <c r="J65" s="73" t="str">
        <f t="shared" si="0"/>
        <v/>
      </c>
      <c r="K65" s="73" t="str">
        <f t="shared" si="5"/>
        <v>Ei</v>
      </c>
      <c r="L65" s="74"/>
      <c r="M65" s="74"/>
      <c r="N65" s="77">
        <f t="shared" si="6"/>
        <v>1</v>
      </c>
      <c r="O65" s="75" t="str">
        <f t="shared" si="1"/>
        <v/>
      </c>
      <c r="P65" s="73" t="str">
        <f t="shared" si="7"/>
        <v/>
      </c>
      <c r="Q65" s="73" t="str">
        <f t="shared" si="2"/>
        <v/>
      </c>
      <c r="R65" s="74"/>
    </row>
    <row r="66" spans="2:18" x14ac:dyDescent="0.3">
      <c r="B66" s="58">
        <v>64</v>
      </c>
      <c r="C66" s="72"/>
      <c r="D66" s="72"/>
      <c r="E66" s="72"/>
      <c r="F66" s="188"/>
      <c r="G66" s="188"/>
      <c r="H66" s="189" t="str">
        <f t="shared" si="3"/>
        <v/>
      </c>
      <c r="I66" s="189" t="str">
        <f t="shared" si="4"/>
        <v/>
      </c>
      <c r="J66" s="73" t="str">
        <f t="shared" si="0"/>
        <v/>
      </c>
      <c r="K66" s="73" t="str">
        <f t="shared" si="5"/>
        <v>Ei</v>
      </c>
      <c r="L66" s="74"/>
      <c r="M66" s="74"/>
      <c r="N66" s="77">
        <f t="shared" si="6"/>
        <v>1</v>
      </c>
      <c r="O66" s="75" t="str">
        <f t="shared" si="1"/>
        <v/>
      </c>
      <c r="P66" s="73" t="str">
        <f t="shared" si="7"/>
        <v/>
      </c>
      <c r="Q66" s="73" t="str">
        <f t="shared" si="2"/>
        <v/>
      </c>
      <c r="R66" s="74"/>
    </row>
    <row r="67" spans="2:18" x14ac:dyDescent="0.3">
      <c r="B67" s="58">
        <v>65</v>
      </c>
      <c r="C67" s="72"/>
      <c r="D67" s="72"/>
      <c r="E67" s="72"/>
      <c r="F67" s="188"/>
      <c r="G67" s="188"/>
      <c r="H67" s="189" t="str">
        <f t="shared" si="3"/>
        <v/>
      </c>
      <c r="I67" s="189" t="str">
        <f t="shared" si="4"/>
        <v/>
      </c>
      <c r="J67" s="73" t="str">
        <f t="shared" ref="J67:J130" si="8">IF(C67&lt;&gt;0,(IF(C67=1,0.036089*H67^2.01395*(0.99676)^H67*I67^2.07025*(I67-1.3)^-1.07209,IF(C67=2,0.022927*H67^1.91505*(0.99146)^H67*I67^2.82541*(I67-1.3)^-1.53547,0.011197*H67^2.10253*(0.986)^H67*I67^3.98519*(I67-1.3)^-2.659))/1000),"")</f>
        <v/>
      </c>
      <c r="K67" s="73" t="str">
        <f t="shared" si="5"/>
        <v>Ei</v>
      </c>
      <c r="L67" s="74"/>
      <c r="M67" s="74"/>
      <c r="N67" s="77">
        <f t="shared" si="6"/>
        <v>1</v>
      </c>
      <c r="O67" s="75" t="str">
        <f t="shared" ref="O67:O130" si="9">IF(C67&gt;0,J67*(L67+M67),"")</f>
        <v/>
      </c>
      <c r="P67" s="73" t="str">
        <f t="shared" si="7"/>
        <v/>
      </c>
      <c r="Q67" s="73" t="str">
        <f t="shared" ref="Q67:Q130" si="10">IF(C67&gt;0,J67*M67,"")</f>
        <v/>
      </c>
      <c r="R67" s="74"/>
    </row>
    <row r="68" spans="2:18" x14ac:dyDescent="0.3">
      <c r="B68" s="58">
        <v>66</v>
      </c>
      <c r="C68" s="72"/>
      <c r="D68" s="72"/>
      <c r="E68" s="72"/>
      <c r="F68" s="188"/>
      <c r="G68" s="188"/>
      <c r="H68" s="189" t="str">
        <f t="shared" ref="H68:H131" si="11">IF(D68&gt;0,D68/10,IF(F68&gt;0,F68,""))</f>
        <v/>
      </c>
      <c r="I68" s="189" t="str">
        <f t="shared" ref="I68:I131" si="12">IF(E68&gt;0,E68/10,IF(G68&gt;0,G68,""))</f>
        <v/>
      </c>
      <c r="J68" s="73" t="str">
        <f t="shared" si="8"/>
        <v/>
      </c>
      <c r="K68" s="73" t="str">
        <f t="shared" ref="K68:K131" si="13">IF(AND(C68=$T$28,H68&gt;=$U$28),"Kyllä",IF(AND(C68=$T$29,H68&gt;=$U$29),"Kyllä",IF(AND(C68=$T$30,H68&gt;=$U$30),"Kyllä","Ei")))</f>
        <v>Ei</v>
      </c>
      <c r="L68" s="74"/>
      <c r="M68" s="74"/>
      <c r="N68" s="77">
        <f t="shared" ref="N68:N131" si="14">1-L68-M68</f>
        <v>1</v>
      </c>
      <c r="O68" s="75" t="str">
        <f t="shared" si="9"/>
        <v/>
      </c>
      <c r="P68" s="73" t="str">
        <f t="shared" ref="P68:P131" si="15">IF(AND(C68&gt;0,K68="Kyllä"),J68*L68,"")</f>
        <v/>
      </c>
      <c r="Q68" s="73" t="str">
        <f t="shared" si="10"/>
        <v/>
      </c>
      <c r="R68" s="74"/>
    </row>
    <row r="69" spans="2:18" x14ac:dyDescent="0.3">
      <c r="B69" s="58">
        <v>67</v>
      </c>
      <c r="C69" s="72"/>
      <c r="D69" s="72"/>
      <c r="E69" s="72"/>
      <c r="F69" s="188"/>
      <c r="G69" s="188"/>
      <c r="H69" s="189" t="str">
        <f t="shared" si="11"/>
        <v/>
      </c>
      <c r="I69" s="189" t="str">
        <f t="shared" si="12"/>
        <v/>
      </c>
      <c r="J69" s="73" t="str">
        <f t="shared" si="8"/>
        <v/>
      </c>
      <c r="K69" s="73" t="str">
        <f t="shared" si="13"/>
        <v>Ei</v>
      </c>
      <c r="L69" s="74"/>
      <c r="M69" s="74"/>
      <c r="N69" s="77">
        <f t="shared" si="14"/>
        <v>1</v>
      </c>
      <c r="O69" s="75" t="str">
        <f t="shared" si="9"/>
        <v/>
      </c>
      <c r="P69" s="73" t="str">
        <f t="shared" si="15"/>
        <v/>
      </c>
      <c r="Q69" s="73" t="str">
        <f t="shared" si="10"/>
        <v/>
      </c>
      <c r="R69" s="74"/>
    </row>
    <row r="70" spans="2:18" x14ac:dyDescent="0.3">
      <c r="B70" s="58">
        <v>68</v>
      </c>
      <c r="C70" s="72"/>
      <c r="D70" s="72"/>
      <c r="E70" s="72"/>
      <c r="F70" s="188"/>
      <c r="G70" s="188"/>
      <c r="H70" s="189" t="str">
        <f t="shared" si="11"/>
        <v/>
      </c>
      <c r="I70" s="189" t="str">
        <f t="shared" si="12"/>
        <v/>
      </c>
      <c r="J70" s="73" t="str">
        <f t="shared" si="8"/>
        <v/>
      </c>
      <c r="K70" s="73" t="str">
        <f t="shared" si="13"/>
        <v>Ei</v>
      </c>
      <c r="L70" s="74"/>
      <c r="M70" s="74"/>
      <c r="N70" s="77">
        <f t="shared" si="14"/>
        <v>1</v>
      </c>
      <c r="O70" s="75" t="str">
        <f t="shared" si="9"/>
        <v/>
      </c>
      <c r="P70" s="73" t="str">
        <f t="shared" si="15"/>
        <v/>
      </c>
      <c r="Q70" s="73" t="str">
        <f t="shared" si="10"/>
        <v/>
      </c>
      <c r="R70" s="74"/>
    </row>
    <row r="71" spans="2:18" x14ac:dyDescent="0.3">
      <c r="B71" s="58">
        <v>69</v>
      </c>
      <c r="C71" s="72"/>
      <c r="D71" s="72"/>
      <c r="E71" s="72"/>
      <c r="F71" s="188"/>
      <c r="G71" s="188"/>
      <c r="H71" s="189" t="str">
        <f t="shared" si="11"/>
        <v/>
      </c>
      <c r="I71" s="189" t="str">
        <f t="shared" si="12"/>
        <v/>
      </c>
      <c r="J71" s="73" t="str">
        <f t="shared" si="8"/>
        <v/>
      </c>
      <c r="K71" s="73" t="str">
        <f t="shared" si="13"/>
        <v>Ei</v>
      </c>
      <c r="L71" s="74"/>
      <c r="M71" s="74"/>
      <c r="N71" s="77">
        <f t="shared" si="14"/>
        <v>1</v>
      </c>
      <c r="O71" s="75" t="str">
        <f t="shared" si="9"/>
        <v/>
      </c>
      <c r="P71" s="73" t="str">
        <f t="shared" si="15"/>
        <v/>
      </c>
      <c r="Q71" s="73" t="str">
        <f t="shared" si="10"/>
        <v/>
      </c>
      <c r="R71" s="74"/>
    </row>
    <row r="72" spans="2:18" x14ac:dyDescent="0.3">
      <c r="B72" s="58">
        <v>70</v>
      </c>
      <c r="C72" s="72"/>
      <c r="D72" s="72"/>
      <c r="E72" s="72"/>
      <c r="F72" s="188"/>
      <c r="G72" s="188"/>
      <c r="H72" s="189" t="str">
        <f t="shared" si="11"/>
        <v/>
      </c>
      <c r="I72" s="189" t="str">
        <f t="shared" si="12"/>
        <v/>
      </c>
      <c r="J72" s="73" t="str">
        <f t="shared" si="8"/>
        <v/>
      </c>
      <c r="K72" s="73" t="str">
        <f t="shared" si="13"/>
        <v>Ei</v>
      </c>
      <c r="L72" s="74"/>
      <c r="M72" s="74"/>
      <c r="N72" s="77">
        <f t="shared" si="14"/>
        <v>1</v>
      </c>
      <c r="O72" s="75" t="str">
        <f t="shared" si="9"/>
        <v/>
      </c>
      <c r="P72" s="73" t="str">
        <f t="shared" si="15"/>
        <v/>
      </c>
      <c r="Q72" s="73" t="str">
        <f t="shared" si="10"/>
        <v/>
      </c>
      <c r="R72" s="74"/>
    </row>
    <row r="73" spans="2:18" x14ac:dyDescent="0.3">
      <c r="B73" s="58">
        <v>71</v>
      </c>
      <c r="C73" s="72"/>
      <c r="D73" s="72"/>
      <c r="E73" s="72"/>
      <c r="F73" s="188"/>
      <c r="G73" s="188"/>
      <c r="H73" s="189" t="str">
        <f t="shared" si="11"/>
        <v/>
      </c>
      <c r="I73" s="189" t="str">
        <f t="shared" si="12"/>
        <v/>
      </c>
      <c r="J73" s="73" t="str">
        <f t="shared" si="8"/>
        <v/>
      </c>
      <c r="K73" s="73" t="str">
        <f t="shared" si="13"/>
        <v>Ei</v>
      </c>
      <c r="L73" s="74"/>
      <c r="M73" s="74"/>
      <c r="N73" s="77">
        <f t="shared" si="14"/>
        <v>1</v>
      </c>
      <c r="O73" s="75" t="str">
        <f t="shared" si="9"/>
        <v/>
      </c>
      <c r="P73" s="73" t="str">
        <f t="shared" si="15"/>
        <v/>
      </c>
      <c r="Q73" s="73" t="str">
        <f t="shared" si="10"/>
        <v/>
      </c>
      <c r="R73" s="74"/>
    </row>
    <row r="74" spans="2:18" x14ac:dyDescent="0.3">
      <c r="B74" s="58">
        <v>72</v>
      </c>
      <c r="C74" s="72"/>
      <c r="D74" s="72"/>
      <c r="E74" s="72"/>
      <c r="F74" s="188"/>
      <c r="G74" s="188"/>
      <c r="H74" s="189" t="str">
        <f t="shared" si="11"/>
        <v/>
      </c>
      <c r="I74" s="189" t="str">
        <f t="shared" si="12"/>
        <v/>
      </c>
      <c r="J74" s="73" t="str">
        <f t="shared" si="8"/>
        <v/>
      </c>
      <c r="K74" s="73" t="str">
        <f t="shared" si="13"/>
        <v>Ei</v>
      </c>
      <c r="L74" s="74"/>
      <c r="M74" s="74"/>
      <c r="N74" s="77">
        <f t="shared" si="14"/>
        <v>1</v>
      </c>
      <c r="O74" s="75" t="str">
        <f t="shared" si="9"/>
        <v/>
      </c>
      <c r="P74" s="73" t="str">
        <f t="shared" si="15"/>
        <v/>
      </c>
      <c r="Q74" s="73" t="str">
        <f t="shared" si="10"/>
        <v/>
      </c>
      <c r="R74" s="74"/>
    </row>
    <row r="75" spans="2:18" x14ac:dyDescent="0.3">
      <c r="B75" s="58">
        <v>73</v>
      </c>
      <c r="C75" s="72"/>
      <c r="D75" s="72"/>
      <c r="E75" s="72"/>
      <c r="F75" s="188"/>
      <c r="G75" s="188"/>
      <c r="H75" s="189" t="str">
        <f t="shared" si="11"/>
        <v/>
      </c>
      <c r="I75" s="189" t="str">
        <f t="shared" si="12"/>
        <v/>
      </c>
      <c r="J75" s="73" t="str">
        <f t="shared" si="8"/>
        <v/>
      </c>
      <c r="K75" s="73" t="str">
        <f t="shared" si="13"/>
        <v>Ei</v>
      </c>
      <c r="L75" s="74"/>
      <c r="M75" s="74"/>
      <c r="N75" s="77">
        <f t="shared" si="14"/>
        <v>1</v>
      </c>
      <c r="O75" s="75" t="str">
        <f t="shared" si="9"/>
        <v/>
      </c>
      <c r="P75" s="73" t="str">
        <f t="shared" si="15"/>
        <v/>
      </c>
      <c r="Q75" s="73" t="str">
        <f t="shared" si="10"/>
        <v/>
      </c>
      <c r="R75" s="74"/>
    </row>
    <row r="76" spans="2:18" x14ac:dyDescent="0.3">
      <c r="B76" s="58">
        <v>74</v>
      </c>
      <c r="C76" s="72"/>
      <c r="D76" s="72"/>
      <c r="E76" s="72"/>
      <c r="F76" s="188"/>
      <c r="G76" s="188"/>
      <c r="H76" s="189" t="str">
        <f t="shared" si="11"/>
        <v/>
      </c>
      <c r="I76" s="189" t="str">
        <f t="shared" si="12"/>
        <v/>
      </c>
      <c r="J76" s="73" t="str">
        <f t="shared" si="8"/>
        <v/>
      </c>
      <c r="K76" s="73" t="str">
        <f t="shared" si="13"/>
        <v>Ei</v>
      </c>
      <c r="L76" s="74"/>
      <c r="M76" s="74"/>
      <c r="N76" s="77">
        <f t="shared" si="14"/>
        <v>1</v>
      </c>
      <c r="O76" s="75" t="str">
        <f t="shared" si="9"/>
        <v/>
      </c>
      <c r="P76" s="73" t="str">
        <f t="shared" si="15"/>
        <v/>
      </c>
      <c r="Q76" s="73" t="str">
        <f t="shared" si="10"/>
        <v/>
      </c>
      <c r="R76" s="74"/>
    </row>
    <row r="77" spans="2:18" x14ac:dyDescent="0.3">
      <c r="B77" s="58">
        <v>75</v>
      </c>
      <c r="C77" s="72"/>
      <c r="D77" s="72"/>
      <c r="E77" s="72"/>
      <c r="F77" s="188"/>
      <c r="G77" s="188"/>
      <c r="H77" s="189" t="str">
        <f t="shared" si="11"/>
        <v/>
      </c>
      <c r="I77" s="189" t="str">
        <f t="shared" si="12"/>
        <v/>
      </c>
      <c r="J77" s="73" t="str">
        <f t="shared" si="8"/>
        <v/>
      </c>
      <c r="K77" s="73" t="str">
        <f t="shared" si="13"/>
        <v>Ei</v>
      </c>
      <c r="L77" s="74"/>
      <c r="M77" s="74"/>
      <c r="N77" s="77">
        <f t="shared" si="14"/>
        <v>1</v>
      </c>
      <c r="O77" s="75" t="str">
        <f t="shared" si="9"/>
        <v/>
      </c>
      <c r="P77" s="73" t="str">
        <f t="shared" si="15"/>
        <v/>
      </c>
      <c r="Q77" s="73" t="str">
        <f t="shared" si="10"/>
        <v/>
      </c>
      <c r="R77" s="74"/>
    </row>
    <row r="78" spans="2:18" x14ac:dyDescent="0.3">
      <c r="B78" s="58">
        <v>76</v>
      </c>
      <c r="C78" s="72"/>
      <c r="D78" s="72"/>
      <c r="E78" s="72"/>
      <c r="F78" s="188"/>
      <c r="G78" s="188"/>
      <c r="H78" s="189" t="str">
        <f t="shared" si="11"/>
        <v/>
      </c>
      <c r="I78" s="189" t="str">
        <f t="shared" si="12"/>
        <v/>
      </c>
      <c r="J78" s="73" t="str">
        <f t="shared" si="8"/>
        <v/>
      </c>
      <c r="K78" s="73" t="str">
        <f t="shared" si="13"/>
        <v>Ei</v>
      </c>
      <c r="L78" s="74"/>
      <c r="M78" s="74"/>
      <c r="N78" s="77">
        <f t="shared" si="14"/>
        <v>1</v>
      </c>
      <c r="O78" s="75" t="str">
        <f t="shared" si="9"/>
        <v/>
      </c>
      <c r="P78" s="73" t="str">
        <f t="shared" si="15"/>
        <v/>
      </c>
      <c r="Q78" s="73" t="str">
        <f t="shared" si="10"/>
        <v/>
      </c>
      <c r="R78" s="74"/>
    </row>
    <row r="79" spans="2:18" x14ac:dyDescent="0.3">
      <c r="B79" s="58">
        <v>77</v>
      </c>
      <c r="C79" s="72"/>
      <c r="D79" s="72"/>
      <c r="E79" s="72"/>
      <c r="F79" s="188"/>
      <c r="G79" s="188"/>
      <c r="H79" s="189" t="str">
        <f t="shared" si="11"/>
        <v/>
      </c>
      <c r="I79" s="189" t="str">
        <f t="shared" si="12"/>
        <v/>
      </c>
      <c r="J79" s="73" t="str">
        <f t="shared" si="8"/>
        <v/>
      </c>
      <c r="K79" s="73" t="str">
        <f t="shared" si="13"/>
        <v>Ei</v>
      </c>
      <c r="L79" s="74"/>
      <c r="M79" s="74"/>
      <c r="N79" s="77">
        <f t="shared" si="14"/>
        <v>1</v>
      </c>
      <c r="O79" s="75" t="str">
        <f t="shared" si="9"/>
        <v/>
      </c>
      <c r="P79" s="73" t="str">
        <f t="shared" si="15"/>
        <v/>
      </c>
      <c r="Q79" s="73" t="str">
        <f t="shared" si="10"/>
        <v/>
      </c>
      <c r="R79" s="74"/>
    </row>
    <row r="80" spans="2:18" x14ac:dyDescent="0.3">
      <c r="B80" s="58">
        <v>78</v>
      </c>
      <c r="C80" s="72"/>
      <c r="D80" s="72"/>
      <c r="E80" s="72"/>
      <c r="F80" s="188"/>
      <c r="G80" s="188"/>
      <c r="H80" s="189" t="str">
        <f t="shared" si="11"/>
        <v/>
      </c>
      <c r="I80" s="189" t="str">
        <f t="shared" si="12"/>
        <v/>
      </c>
      <c r="J80" s="73" t="str">
        <f t="shared" si="8"/>
        <v/>
      </c>
      <c r="K80" s="73" t="str">
        <f t="shared" si="13"/>
        <v>Ei</v>
      </c>
      <c r="L80" s="74"/>
      <c r="M80" s="74"/>
      <c r="N80" s="77">
        <f t="shared" si="14"/>
        <v>1</v>
      </c>
      <c r="O80" s="75" t="str">
        <f t="shared" si="9"/>
        <v/>
      </c>
      <c r="P80" s="73" t="str">
        <f t="shared" si="15"/>
        <v/>
      </c>
      <c r="Q80" s="73" t="str">
        <f t="shared" si="10"/>
        <v/>
      </c>
      <c r="R80" s="74"/>
    </row>
    <row r="81" spans="2:18" x14ac:dyDescent="0.3">
      <c r="B81" s="58">
        <v>79</v>
      </c>
      <c r="C81" s="72"/>
      <c r="D81" s="72"/>
      <c r="E81" s="72"/>
      <c r="F81" s="188"/>
      <c r="G81" s="188"/>
      <c r="H81" s="189" t="str">
        <f t="shared" si="11"/>
        <v/>
      </c>
      <c r="I81" s="189" t="str">
        <f t="shared" si="12"/>
        <v/>
      </c>
      <c r="J81" s="73" t="str">
        <f t="shared" si="8"/>
        <v/>
      </c>
      <c r="K81" s="73" t="str">
        <f t="shared" si="13"/>
        <v>Ei</v>
      </c>
      <c r="L81" s="74"/>
      <c r="M81" s="74"/>
      <c r="N81" s="77">
        <f t="shared" si="14"/>
        <v>1</v>
      </c>
      <c r="O81" s="75" t="str">
        <f t="shared" si="9"/>
        <v/>
      </c>
      <c r="P81" s="73" t="str">
        <f t="shared" si="15"/>
        <v/>
      </c>
      <c r="Q81" s="73" t="str">
        <f t="shared" si="10"/>
        <v/>
      </c>
      <c r="R81" s="74"/>
    </row>
    <row r="82" spans="2:18" x14ac:dyDescent="0.3">
      <c r="B82" s="58">
        <v>80</v>
      </c>
      <c r="C82" s="72"/>
      <c r="D82" s="72"/>
      <c r="E82" s="72"/>
      <c r="F82" s="188"/>
      <c r="G82" s="188"/>
      <c r="H82" s="189" t="str">
        <f t="shared" si="11"/>
        <v/>
      </c>
      <c r="I82" s="189" t="str">
        <f t="shared" si="12"/>
        <v/>
      </c>
      <c r="J82" s="73" t="str">
        <f t="shared" si="8"/>
        <v/>
      </c>
      <c r="K82" s="73" t="str">
        <f t="shared" si="13"/>
        <v>Ei</v>
      </c>
      <c r="L82" s="74"/>
      <c r="M82" s="74"/>
      <c r="N82" s="77">
        <f t="shared" si="14"/>
        <v>1</v>
      </c>
      <c r="O82" s="75" t="str">
        <f t="shared" si="9"/>
        <v/>
      </c>
      <c r="P82" s="73" t="str">
        <f t="shared" si="15"/>
        <v/>
      </c>
      <c r="Q82" s="73" t="str">
        <f t="shared" si="10"/>
        <v/>
      </c>
      <c r="R82" s="74"/>
    </row>
    <row r="83" spans="2:18" x14ac:dyDescent="0.3">
      <c r="B83" s="58">
        <v>81</v>
      </c>
      <c r="C83" s="72"/>
      <c r="D83" s="72"/>
      <c r="E83" s="72"/>
      <c r="F83" s="188"/>
      <c r="G83" s="188"/>
      <c r="H83" s="189" t="str">
        <f t="shared" si="11"/>
        <v/>
      </c>
      <c r="I83" s="189" t="str">
        <f t="shared" si="12"/>
        <v/>
      </c>
      <c r="J83" s="73" t="str">
        <f t="shared" si="8"/>
        <v/>
      </c>
      <c r="K83" s="73" t="str">
        <f t="shared" si="13"/>
        <v>Ei</v>
      </c>
      <c r="L83" s="74"/>
      <c r="M83" s="74"/>
      <c r="N83" s="77">
        <f t="shared" si="14"/>
        <v>1</v>
      </c>
      <c r="O83" s="75" t="str">
        <f t="shared" si="9"/>
        <v/>
      </c>
      <c r="P83" s="73" t="str">
        <f t="shared" si="15"/>
        <v/>
      </c>
      <c r="Q83" s="73" t="str">
        <f t="shared" si="10"/>
        <v/>
      </c>
      <c r="R83" s="74"/>
    </row>
    <row r="84" spans="2:18" x14ac:dyDescent="0.3">
      <c r="B84" s="58">
        <v>82</v>
      </c>
      <c r="C84" s="72"/>
      <c r="D84" s="72"/>
      <c r="E84" s="72"/>
      <c r="F84" s="188"/>
      <c r="G84" s="188"/>
      <c r="H84" s="189" t="str">
        <f t="shared" si="11"/>
        <v/>
      </c>
      <c r="I84" s="189" t="str">
        <f t="shared" si="12"/>
        <v/>
      </c>
      <c r="J84" s="73" t="str">
        <f t="shared" si="8"/>
        <v/>
      </c>
      <c r="K84" s="73" t="str">
        <f t="shared" si="13"/>
        <v>Ei</v>
      </c>
      <c r="L84" s="74"/>
      <c r="M84" s="74"/>
      <c r="N84" s="77">
        <f t="shared" si="14"/>
        <v>1</v>
      </c>
      <c r="O84" s="75" t="str">
        <f t="shared" si="9"/>
        <v/>
      </c>
      <c r="P84" s="73" t="str">
        <f t="shared" si="15"/>
        <v/>
      </c>
      <c r="Q84" s="73" t="str">
        <f t="shared" si="10"/>
        <v/>
      </c>
      <c r="R84" s="74"/>
    </row>
    <row r="85" spans="2:18" x14ac:dyDescent="0.3">
      <c r="B85" s="58">
        <v>83</v>
      </c>
      <c r="C85" s="72"/>
      <c r="D85" s="72"/>
      <c r="E85" s="72"/>
      <c r="F85" s="188"/>
      <c r="G85" s="188"/>
      <c r="H85" s="189" t="str">
        <f t="shared" si="11"/>
        <v/>
      </c>
      <c r="I85" s="189" t="str">
        <f t="shared" si="12"/>
        <v/>
      </c>
      <c r="J85" s="73" t="str">
        <f t="shared" si="8"/>
        <v/>
      </c>
      <c r="K85" s="73" t="str">
        <f t="shared" si="13"/>
        <v>Ei</v>
      </c>
      <c r="L85" s="74"/>
      <c r="M85" s="74"/>
      <c r="N85" s="77">
        <f t="shared" si="14"/>
        <v>1</v>
      </c>
      <c r="O85" s="75" t="str">
        <f t="shared" si="9"/>
        <v/>
      </c>
      <c r="P85" s="73" t="str">
        <f t="shared" si="15"/>
        <v/>
      </c>
      <c r="Q85" s="73" t="str">
        <f t="shared" si="10"/>
        <v/>
      </c>
      <c r="R85" s="74"/>
    </row>
    <row r="86" spans="2:18" x14ac:dyDescent="0.3">
      <c r="B86" s="58">
        <v>84</v>
      </c>
      <c r="C86" s="72"/>
      <c r="D86" s="72"/>
      <c r="E86" s="72"/>
      <c r="F86" s="188"/>
      <c r="G86" s="188"/>
      <c r="H86" s="189" t="str">
        <f t="shared" si="11"/>
        <v/>
      </c>
      <c r="I86" s="189" t="str">
        <f t="shared" si="12"/>
        <v/>
      </c>
      <c r="J86" s="73" t="str">
        <f t="shared" si="8"/>
        <v/>
      </c>
      <c r="K86" s="73" t="str">
        <f t="shared" si="13"/>
        <v>Ei</v>
      </c>
      <c r="L86" s="74"/>
      <c r="M86" s="74"/>
      <c r="N86" s="77">
        <f t="shared" si="14"/>
        <v>1</v>
      </c>
      <c r="O86" s="75" t="str">
        <f t="shared" si="9"/>
        <v/>
      </c>
      <c r="P86" s="73" t="str">
        <f t="shared" si="15"/>
        <v/>
      </c>
      <c r="Q86" s="73" t="str">
        <f t="shared" si="10"/>
        <v/>
      </c>
      <c r="R86" s="74"/>
    </row>
    <row r="87" spans="2:18" x14ac:dyDescent="0.3">
      <c r="B87" s="58">
        <v>85</v>
      </c>
      <c r="C87" s="72"/>
      <c r="D87" s="72"/>
      <c r="E87" s="72"/>
      <c r="F87" s="188"/>
      <c r="G87" s="188"/>
      <c r="H87" s="189" t="str">
        <f t="shared" si="11"/>
        <v/>
      </c>
      <c r="I87" s="189" t="str">
        <f t="shared" si="12"/>
        <v/>
      </c>
      <c r="J87" s="73" t="str">
        <f t="shared" si="8"/>
        <v/>
      </c>
      <c r="K87" s="73" t="str">
        <f t="shared" si="13"/>
        <v>Ei</v>
      </c>
      <c r="L87" s="74"/>
      <c r="M87" s="74"/>
      <c r="N87" s="77">
        <f t="shared" si="14"/>
        <v>1</v>
      </c>
      <c r="O87" s="75" t="str">
        <f t="shared" si="9"/>
        <v/>
      </c>
      <c r="P87" s="73" t="str">
        <f t="shared" si="15"/>
        <v/>
      </c>
      <c r="Q87" s="73" t="str">
        <f t="shared" si="10"/>
        <v/>
      </c>
      <c r="R87" s="74"/>
    </row>
    <row r="88" spans="2:18" x14ac:dyDescent="0.3">
      <c r="B88" s="58">
        <v>86</v>
      </c>
      <c r="C88" s="72"/>
      <c r="D88" s="72"/>
      <c r="E88" s="72"/>
      <c r="F88" s="188"/>
      <c r="G88" s="188"/>
      <c r="H88" s="189" t="str">
        <f t="shared" si="11"/>
        <v/>
      </c>
      <c r="I88" s="189" t="str">
        <f t="shared" si="12"/>
        <v/>
      </c>
      <c r="J88" s="73" t="str">
        <f t="shared" si="8"/>
        <v/>
      </c>
      <c r="K88" s="73" t="str">
        <f t="shared" si="13"/>
        <v>Ei</v>
      </c>
      <c r="L88" s="74"/>
      <c r="M88" s="74"/>
      <c r="N88" s="77">
        <f t="shared" si="14"/>
        <v>1</v>
      </c>
      <c r="O88" s="75" t="str">
        <f t="shared" si="9"/>
        <v/>
      </c>
      <c r="P88" s="73" t="str">
        <f t="shared" si="15"/>
        <v/>
      </c>
      <c r="Q88" s="73" t="str">
        <f t="shared" si="10"/>
        <v/>
      </c>
      <c r="R88" s="74"/>
    </row>
    <row r="89" spans="2:18" x14ac:dyDescent="0.3">
      <c r="B89" s="58">
        <v>87</v>
      </c>
      <c r="C89" s="72"/>
      <c r="D89" s="72"/>
      <c r="E89" s="72"/>
      <c r="F89" s="188"/>
      <c r="G89" s="188"/>
      <c r="H89" s="189" t="str">
        <f t="shared" si="11"/>
        <v/>
      </c>
      <c r="I89" s="189" t="str">
        <f t="shared" si="12"/>
        <v/>
      </c>
      <c r="J89" s="73" t="str">
        <f t="shared" si="8"/>
        <v/>
      </c>
      <c r="K89" s="73" t="str">
        <f t="shared" si="13"/>
        <v>Ei</v>
      </c>
      <c r="L89" s="74"/>
      <c r="M89" s="74"/>
      <c r="N89" s="77">
        <f t="shared" si="14"/>
        <v>1</v>
      </c>
      <c r="O89" s="75" t="str">
        <f t="shared" si="9"/>
        <v/>
      </c>
      <c r="P89" s="73" t="str">
        <f t="shared" si="15"/>
        <v/>
      </c>
      <c r="Q89" s="73" t="str">
        <f t="shared" si="10"/>
        <v/>
      </c>
      <c r="R89" s="74"/>
    </row>
    <row r="90" spans="2:18" x14ac:dyDescent="0.3">
      <c r="B90" s="58">
        <v>88</v>
      </c>
      <c r="C90" s="72"/>
      <c r="D90" s="72"/>
      <c r="E90" s="72"/>
      <c r="F90" s="188"/>
      <c r="G90" s="188"/>
      <c r="H90" s="189" t="str">
        <f t="shared" si="11"/>
        <v/>
      </c>
      <c r="I90" s="189" t="str">
        <f t="shared" si="12"/>
        <v/>
      </c>
      <c r="J90" s="73" t="str">
        <f t="shared" si="8"/>
        <v/>
      </c>
      <c r="K90" s="73" t="str">
        <f t="shared" si="13"/>
        <v>Ei</v>
      </c>
      <c r="L90" s="74"/>
      <c r="M90" s="74"/>
      <c r="N90" s="77">
        <f t="shared" si="14"/>
        <v>1</v>
      </c>
      <c r="O90" s="75" t="str">
        <f t="shared" si="9"/>
        <v/>
      </c>
      <c r="P90" s="73" t="str">
        <f t="shared" si="15"/>
        <v/>
      </c>
      <c r="Q90" s="73" t="str">
        <f t="shared" si="10"/>
        <v/>
      </c>
      <c r="R90" s="74"/>
    </row>
    <row r="91" spans="2:18" x14ac:dyDescent="0.3">
      <c r="B91" s="58">
        <v>89</v>
      </c>
      <c r="C91" s="72"/>
      <c r="D91" s="72"/>
      <c r="E91" s="72"/>
      <c r="F91" s="188"/>
      <c r="G91" s="188"/>
      <c r="H91" s="189" t="str">
        <f t="shared" si="11"/>
        <v/>
      </c>
      <c r="I91" s="189" t="str">
        <f t="shared" si="12"/>
        <v/>
      </c>
      <c r="J91" s="73" t="str">
        <f t="shared" si="8"/>
        <v/>
      </c>
      <c r="K91" s="73" t="str">
        <f t="shared" si="13"/>
        <v>Ei</v>
      </c>
      <c r="L91" s="74"/>
      <c r="M91" s="74"/>
      <c r="N91" s="77">
        <f t="shared" si="14"/>
        <v>1</v>
      </c>
      <c r="O91" s="75" t="str">
        <f t="shared" si="9"/>
        <v/>
      </c>
      <c r="P91" s="73" t="str">
        <f t="shared" si="15"/>
        <v/>
      </c>
      <c r="Q91" s="73" t="str">
        <f t="shared" si="10"/>
        <v/>
      </c>
      <c r="R91" s="74"/>
    </row>
    <row r="92" spans="2:18" x14ac:dyDescent="0.3">
      <c r="B92" s="58">
        <v>90</v>
      </c>
      <c r="C92" s="72"/>
      <c r="D92" s="72"/>
      <c r="E92" s="72"/>
      <c r="F92" s="188"/>
      <c r="G92" s="188"/>
      <c r="H92" s="189" t="str">
        <f t="shared" si="11"/>
        <v/>
      </c>
      <c r="I92" s="189" t="str">
        <f t="shared" si="12"/>
        <v/>
      </c>
      <c r="J92" s="73" t="str">
        <f t="shared" si="8"/>
        <v/>
      </c>
      <c r="K92" s="73" t="str">
        <f t="shared" si="13"/>
        <v>Ei</v>
      </c>
      <c r="L92" s="74"/>
      <c r="M92" s="74"/>
      <c r="N92" s="77">
        <f t="shared" si="14"/>
        <v>1</v>
      </c>
      <c r="O92" s="75" t="str">
        <f t="shared" si="9"/>
        <v/>
      </c>
      <c r="P92" s="73" t="str">
        <f t="shared" si="15"/>
        <v/>
      </c>
      <c r="Q92" s="73" t="str">
        <f t="shared" si="10"/>
        <v/>
      </c>
      <c r="R92" s="74"/>
    </row>
    <row r="93" spans="2:18" x14ac:dyDescent="0.3">
      <c r="B93" s="58">
        <v>91</v>
      </c>
      <c r="C93" s="72"/>
      <c r="D93" s="72"/>
      <c r="E93" s="72"/>
      <c r="F93" s="188"/>
      <c r="G93" s="188"/>
      <c r="H93" s="189" t="str">
        <f t="shared" si="11"/>
        <v/>
      </c>
      <c r="I93" s="189" t="str">
        <f t="shared" si="12"/>
        <v/>
      </c>
      <c r="J93" s="73" t="str">
        <f t="shared" si="8"/>
        <v/>
      </c>
      <c r="K93" s="73" t="str">
        <f t="shared" si="13"/>
        <v>Ei</v>
      </c>
      <c r="L93" s="74"/>
      <c r="M93" s="74"/>
      <c r="N93" s="77">
        <f t="shared" si="14"/>
        <v>1</v>
      </c>
      <c r="O93" s="75" t="str">
        <f t="shared" si="9"/>
        <v/>
      </c>
      <c r="P93" s="73" t="str">
        <f t="shared" si="15"/>
        <v/>
      </c>
      <c r="Q93" s="73" t="str">
        <f t="shared" si="10"/>
        <v/>
      </c>
      <c r="R93" s="74"/>
    </row>
    <row r="94" spans="2:18" x14ac:dyDescent="0.3">
      <c r="B94" s="58">
        <v>92</v>
      </c>
      <c r="C94" s="72"/>
      <c r="D94" s="72"/>
      <c r="E94" s="72"/>
      <c r="F94" s="188"/>
      <c r="G94" s="188"/>
      <c r="H94" s="189" t="str">
        <f t="shared" si="11"/>
        <v/>
      </c>
      <c r="I94" s="189" t="str">
        <f t="shared" si="12"/>
        <v/>
      </c>
      <c r="J94" s="73" t="str">
        <f t="shared" si="8"/>
        <v/>
      </c>
      <c r="K94" s="73" t="str">
        <f t="shared" si="13"/>
        <v>Ei</v>
      </c>
      <c r="L94" s="74"/>
      <c r="M94" s="74"/>
      <c r="N94" s="77">
        <f t="shared" si="14"/>
        <v>1</v>
      </c>
      <c r="O94" s="75" t="str">
        <f t="shared" si="9"/>
        <v/>
      </c>
      <c r="P94" s="73" t="str">
        <f t="shared" si="15"/>
        <v/>
      </c>
      <c r="Q94" s="73" t="str">
        <f t="shared" si="10"/>
        <v/>
      </c>
      <c r="R94" s="74"/>
    </row>
    <row r="95" spans="2:18" x14ac:dyDescent="0.3">
      <c r="B95" s="58">
        <v>93</v>
      </c>
      <c r="C95" s="72"/>
      <c r="D95" s="72"/>
      <c r="E95" s="72"/>
      <c r="F95" s="188"/>
      <c r="G95" s="188"/>
      <c r="H95" s="189" t="str">
        <f t="shared" si="11"/>
        <v/>
      </c>
      <c r="I95" s="189" t="str">
        <f t="shared" si="12"/>
        <v/>
      </c>
      <c r="J95" s="73" t="str">
        <f t="shared" si="8"/>
        <v/>
      </c>
      <c r="K95" s="73" t="str">
        <f t="shared" si="13"/>
        <v>Ei</v>
      </c>
      <c r="L95" s="74"/>
      <c r="M95" s="74"/>
      <c r="N95" s="77">
        <f t="shared" si="14"/>
        <v>1</v>
      </c>
      <c r="O95" s="75" t="str">
        <f t="shared" si="9"/>
        <v/>
      </c>
      <c r="P95" s="73" t="str">
        <f t="shared" si="15"/>
        <v/>
      </c>
      <c r="Q95" s="73" t="str">
        <f t="shared" si="10"/>
        <v/>
      </c>
      <c r="R95" s="74"/>
    </row>
    <row r="96" spans="2:18" x14ac:dyDescent="0.3">
      <c r="B96" s="58">
        <v>94</v>
      </c>
      <c r="C96" s="72"/>
      <c r="D96" s="72"/>
      <c r="E96" s="72"/>
      <c r="F96" s="188"/>
      <c r="G96" s="188"/>
      <c r="H96" s="189" t="str">
        <f t="shared" si="11"/>
        <v/>
      </c>
      <c r="I96" s="189" t="str">
        <f t="shared" si="12"/>
        <v/>
      </c>
      <c r="J96" s="73" t="str">
        <f t="shared" si="8"/>
        <v/>
      </c>
      <c r="K96" s="73" t="str">
        <f t="shared" si="13"/>
        <v>Ei</v>
      </c>
      <c r="L96" s="74"/>
      <c r="M96" s="74"/>
      <c r="N96" s="77">
        <f t="shared" si="14"/>
        <v>1</v>
      </c>
      <c r="O96" s="75" t="str">
        <f t="shared" si="9"/>
        <v/>
      </c>
      <c r="P96" s="73" t="str">
        <f t="shared" si="15"/>
        <v/>
      </c>
      <c r="Q96" s="73" t="str">
        <f t="shared" si="10"/>
        <v/>
      </c>
      <c r="R96" s="74"/>
    </row>
    <row r="97" spans="2:18" x14ac:dyDescent="0.3">
      <c r="B97" s="58">
        <v>95</v>
      </c>
      <c r="C97" s="72"/>
      <c r="D97" s="72"/>
      <c r="E97" s="72"/>
      <c r="F97" s="188"/>
      <c r="G97" s="188"/>
      <c r="H97" s="189" t="str">
        <f t="shared" si="11"/>
        <v/>
      </c>
      <c r="I97" s="189" t="str">
        <f t="shared" si="12"/>
        <v/>
      </c>
      <c r="J97" s="73" t="str">
        <f t="shared" si="8"/>
        <v/>
      </c>
      <c r="K97" s="73" t="str">
        <f t="shared" si="13"/>
        <v>Ei</v>
      </c>
      <c r="L97" s="74"/>
      <c r="M97" s="74"/>
      <c r="N97" s="77">
        <f t="shared" si="14"/>
        <v>1</v>
      </c>
      <c r="O97" s="75" t="str">
        <f t="shared" si="9"/>
        <v/>
      </c>
      <c r="P97" s="73" t="str">
        <f t="shared" si="15"/>
        <v/>
      </c>
      <c r="Q97" s="73" t="str">
        <f t="shared" si="10"/>
        <v/>
      </c>
      <c r="R97" s="74"/>
    </row>
    <row r="98" spans="2:18" x14ac:dyDescent="0.3">
      <c r="B98" s="58">
        <v>96</v>
      </c>
      <c r="C98" s="72"/>
      <c r="D98" s="72"/>
      <c r="E98" s="72"/>
      <c r="F98" s="188"/>
      <c r="G98" s="188"/>
      <c r="H98" s="189" t="str">
        <f t="shared" si="11"/>
        <v/>
      </c>
      <c r="I98" s="189" t="str">
        <f t="shared" si="12"/>
        <v/>
      </c>
      <c r="J98" s="73" t="str">
        <f t="shared" si="8"/>
        <v/>
      </c>
      <c r="K98" s="73" t="str">
        <f t="shared" si="13"/>
        <v>Ei</v>
      </c>
      <c r="L98" s="74"/>
      <c r="M98" s="74"/>
      <c r="N98" s="77">
        <f t="shared" si="14"/>
        <v>1</v>
      </c>
      <c r="O98" s="75" t="str">
        <f t="shared" si="9"/>
        <v/>
      </c>
      <c r="P98" s="73" t="str">
        <f t="shared" si="15"/>
        <v/>
      </c>
      <c r="Q98" s="73" t="str">
        <f t="shared" si="10"/>
        <v/>
      </c>
      <c r="R98" s="74"/>
    </row>
    <row r="99" spans="2:18" x14ac:dyDescent="0.3">
      <c r="B99" s="58">
        <v>97</v>
      </c>
      <c r="C99" s="72"/>
      <c r="D99" s="72"/>
      <c r="E99" s="72"/>
      <c r="F99" s="188"/>
      <c r="G99" s="188"/>
      <c r="H99" s="189" t="str">
        <f t="shared" si="11"/>
        <v/>
      </c>
      <c r="I99" s="189" t="str">
        <f t="shared" si="12"/>
        <v/>
      </c>
      <c r="J99" s="73" t="str">
        <f t="shared" si="8"/>
        <v/>
      </c>
      <c r="K99" s="73" t="str">
        <f t="shared" si="13"/>
        <v>Ei</v>
      </c>
      <c r="L99" s="74"/>
      <c r="M99" s="74"/>
      <c r="N99" s="77">
        <f t="shared" si="14"/>
        <v>1</v>
      </c>
      <c r="O99" s="75" t="str">
        <f t="shared" si="9"/>
        <v/>
      </c>
      <c r="P99" s="73" t="str">
        <f t="shared" si="15"/>
        <v/>
      </c>
      <c r="Q99" s="73" t="str">
        <f t="shared" si="10"/>
        <v/>
      </c>
      <c r="R99" s="74"/>
    </row>
    <row r="100" spans="2:18" x14ac:dyDescent="0.3">
      <c r="B100" s="58">
        <v>98</v>
      </c>
      <c r="C100" s="72"/>
      <c r="D100" s="72"/>
      <c r="E100" s="72"/>
      <c r="F100" s="188"/>
      <c r="G100" s="188"/>
      <c r="H100" s="189" t="str">
        <f t="shared" si="11"/>
        <v/>
      </c>
      <c r="I100" s="189" t="str">
        <f t="shared" si="12"/>
        <v/>
      </c>
      <c r="J100" s="73" t="str">
        <f t="shared" si="8"/>
        <v/>
      </c>
      <c r="K100" s="73" t="str">
        <f t="shared" si="13"/>
        <v>Ei</v>
      </c>
      <c r="L100" s="74"/>
      <c r="M100" s="74"/>
      <c r="N100" s="77">
        <f t="shared" si="14"/>
        <v>1</v>
      </c>
      <c r="O100" s="75" t="str">
        <f t="shared" si="9"/>
        <v/>
      </c>
      <c r="P100" s="73" t="str">
        <f t="shared" si="15"/>
        <v/>
      </c>
      <c r="Q100" s="73" t="str">
        <f t="shared" si="10"/>
        <v/>
      </c>
      <c r="R100" s="74"/>
    </row>
    <row r="101" spans="2:18" x14ac:dyDescent="0.3">
      <c r="B101" s="58">
        <v>99</v>
      </c>
      <c r="C101" s="72"/>
      <c r="D101" s="72"/>
      <c r="E101" s="72"/>
      <c r="F101" s="188"/>
      <c r="G101" s="188"/>
      <c r="H101" s="189" t="str">
        <f t="shared" si="11"/>
        <v/>
      </c>
      <c r="I101" s="189" t="str">
        <f t="shared" si="12"/>
        <v/>
      </c>
      <c r="J101" s="73" t="str">
        <f t="shared" si="8"/>
        <v/>
      </c>
      <c r="K101" s="73" t="str">
        <f t="shared" si="13"/>
        <v>Ei</v>
      </c>
      <c r="L101" s="74"/>
      <c r="M101" s="74"/>
      <c r="N101" s="77">
        <f t="shared" si="14"/>
        <v>1</v>
      </c>
      <c r="O101" s="75" t="str">
        <f t="shared" si="9"/>
        <v/>
      </c>
      <c r="P101" s="73" t="str">
        <f t="shared" si="15"/>
        <v/>
      </c>
      <c r="Q101" s="73" t="str">
        <f t="shared" si="10"/>
        <v/>
      </c>
      <c r="R101" s="74"/>
    </row>
    <row r="102" spans="2:18" x14ac:dyDescent="0.3">
      <c r="B102" s="58">
        <v>100</v>
      </c>
      <c r="C102" s="72"/>
      <c r="D102" s="72"/>
      <c r="E102" s="72"/>
      <c r="F102" s="188"/>
      <c r="G102" s="188"/>
      <c r="H102" s="189" t="str">
        <f t="shared" si="11"/>
        <v/>
      </c>
      <c r="I102" s="189" t="str">
        <f t="shared" si="12"/>
        <v/>
      </c>
      <c r="J102" s="73" t="str">
        <f t="shared" si="8"/>
        <v/>
      </c>
      <c r="K102" s="73" t="str">
        <f t="shared" si="13"/>
        <v>Ei</v>
      </c>
      <c r="L102" s="74"/>
      <c r="M102" s="74"/>
      <c r="N102" s="77">
        <f t="shared" si="14"/>
        <v>1</v>
      </c>
      <c r="O102" s="75" t="str">
        <f t="shared" si="9"/>
        <v/>
      </c>
      <c r="P102" s="73" t="str">
        <f t="shared" si="15"/>
        <v/>
      </c>
      <c r="Q102" s="73" t="str">
        <f t="shared" si="10"/>
        <v/>
      </c>
      <c r="R102" s="74"/>
    </row>
    <row r="103" spans="2:18" x14ac:dyDescent="0.3">
      <c r="B103" s="58">
        <v>101</v>
      </c>
      <c r="C103" s="72"/>
      <c r="D103" s="72"/>
      <c r="E103" s="72"/>
      <c r="F103" s="188"/>
      <c r="G103" s="188"/>
      <c r="H103" s="189" t="str">
        <f t="shared" si="11"/>
        <v/>
      </c>
      <c r="I103" s="189" t="str">
        <f t="shared" si="12"/>
        <v/>
      </c>
      <c r="J103" s="73" t="str">
        <f t="shared" si="8"/>
        <v/>
      </c>
      <c r="K103" s="73" t="str">
        <f t="shared" si="13"/>
        <v>Ei</v>
      </c>
      <c r="L103" s="74"/>
      <c r="M103" s="74"/>
      <c r="N103" s="77">
        <f t="shared" si="14"/>
        <v>1</v>
      </c>
      <c r="O103" s="75" t="str">
        <f t="shared" si="9"/>
        <v/>
      </c>
      <c r="P103" s="73" t="str">
        <f t="shared" si="15"/>
        <v/>
      </c>
      <c r="Q103" s="73" t="str">
        <f t="shared" si="10"/>
        <v/>
      </c>
      <c r="R103" s="74"/>
    </row>
    <row r="104" spans="2:18" x14ac:dyDescent="0.3">
      <c r="B104" s="58">
        <v>102</v>
      </c>
      <c r="C104" s="72"/>
      <c r="D104" s="72"/>
      <c r="E104" s="72"/>
      <c r="F104" s="188"/>
      <c r="G104" s="188"/>
      <c r="H104" s="189" t="str">
        <f t="shared" si="11"/>
        <v/>
      </c>
      <c r="I104" s="189" t="str">
        <f t="shared" si="12"/>
        <v/>
      </c>
      <c r="J104" s="73" t="str">
        <f t="shared" si="8"/>
        <v/>
      </c>
      <c r="K104" s="73" t="str">
        <f t="shared" si="13"/>
        <v>Ei</v>
      </c>
      <c r="L104" s="74"/>
      <c r="M104" s="74"/>
      <c r="N104" s="77">
        <f t="shared" si="14"/>
        <v>1</v>
      </c>
      <c r="O104" s="75" t="str">
        <f t="shared" si="9"/>
        <v/>
      </c>
      <c r="P104" s="73" t="str">
        <f t="shared" si="15"/>
        <v/>
      </c>
      <c r="Q104" s="73" t="str">
        <f t="shared" si="10"/>
        <v/>
      </c>
      <c r="R104" s="74"/>
    </row>
    <row r="105" spans="2:18" x14ac:dyDescent="0.3">
      <c r="B105" s="58">
        <v>103</v>
      </c>
      <c r="C105" s="72"/>
      <c r="D105" s="72"/>
      <c r="E105" s="72"/>
      <c r="F105" s="188"/>
      <c r="G105" s="188"/>
      <c r="H105" s="189" t="str">
        <f t="shared" si="11"/>
        <v/>
      </c>
      <c r="I105" s="189" t="str">
        <f t="shared" si="12"/>
        <v/>
      </c>
      <c r="J105" s="73" t="str">
        <f t="shared" si="8"/>
        <v/>
      </c>
      <c r="K105" s="73" t="str">
        <f t="shared" si="13"/>
        <v>Ei</v>
      </c>
      <c r="L105" s="74"/>
      <c r="M105" s="74"/>
      <c r="N105" s="77">
        <f t="shared" si="14"/>
        <v>1</v>
      </c>
      <c r="O105" s="75" t="str">
        <f t="shared" si="9"/>
        <v/>
      </c>
      <c r="P105" s="73" t="str">
        <f t="shared" si="15"/>
        <v/>
      </c>
      <c r="Q105" s="73" t="str">
        <f t="shared" si="10"/>
        <v/>
      </c>
      <c r="R105" s="74"/>
    </row>
    <row r="106" spans="2:18" x14ac:dyDescent="0.3">
      <c r="B106" s="58">
        <v>104</v>
      </c>
      <c r="C106" s="72"/>
      <c r="D106" s="72"/>
      <c r="E106" s="72"/>
      <c r="F106" s="188"/>
      <c r="G106" s="188"/>
      <c r="H106" s="189" t="str">
        <f t="shared" si="11"/>
        <v/>
      </c>
      <c r="I106" s="189" t="str">
        <f t="shared" si="12"/>
        <v/>
      </c>
      <c r="J106" s="73" t="str">
        <f t="shared" si="8"/>
        <v/>
      </c>
      <c r="K106" s="73" t="str">
        <f t="shared" si="13"/>
        <v>Ei</v>
      </c>
      <c r="L106" s="74"/>
      <c r="M106" s="74"/>
      <c r="N106" s="77">
        <f t="shared" si="14"/>
        <v>1</v>
      </c>
      <c r="O106" s="75" t="str">
        <f t="shared" si="9"/>
        <v/>
      </c>
      <c r="P106" s="73" t="str">
        <f t="shared" si="15"/>
        <v/>
      </c>
      <c r="Q106" s="73" t="str">
        <f t="shared" si="10"/>
        <v/>
      </c>
      <c r="R106" s="74"/>
    </row>
    <row r="107" spans="2:18" x14ac:dyDescent="0.3">
      <c r="B107" s="58">
        <v>105</v>
      </c>
      <c r="C107" s="72"/>
      <c r="D107" s="72"/>
      <c r="E107" s="72"/>
      <c r="F107" s="188"/>
      <c r="G107" s="188"/>
      <c r="H107" s="189" t="str">
        <f t="shared" si="11"/>
        <v/>
      </c>
      <c r="I107" s="189" t="str">
        <f t="shared" si="12"/>
        <v/>
      </c>
      <c r="J107" s="73" t="str">
        <f t="shared" si="8"/>
        <v/>
      </c>
      <c r="K107" s="73" t="str">
        <f t="shared" si="13"/>
        <v>Ei</v>
      </c>
      <c r="L107" s="74"/>
      <c r="M107" s="74"/>
      <c r="N107" s="77">
        <f t="shared" si="14"/>
        <v>1</v>
      </c>
      <c r="O107" s="75" t="str">
        <f t="shared" si="9"/>
        <v/>
      </c>
      <c r="P107" s="73" t="str">
        <f t="shared" si="15"/>
        <v/>
      </c>
      <c r="Q107" s="73" t="str">
        <f t="shared" si="10"/>
        <v/>
      </c>
      <c r="R107" s="74"/>
    </row>
    <row r="108" spans="2:18" x14ac:dyDescent="0.3">
      <c r="B108" s="58">
        <v>106</v>
      </c>
      <c r="C108" s="72"/>
      <c r="D108" s="72"/>
      <c r="E108" s="72"/>
      <c r="F108" s="188"/>
      <c r="G108" s="188"/>
      <c r="H108" s="189" t="str">
        <f t="shared" si="11"/>
        <v/>
      </c>
      <c r="I108" s="189" t="str">
        <f t="shared" si="12"/>
        <v/>
      </c>
      <c r="J108" s="73" t="str">
        <f t="shared" si="8"/>
        <v/>
      </c>
      <c r="K108" s="73" t="str">
        <f t="shared" si="13"/>
        <v>Ei</v>
      </c>
      <c r="L108" s="74"/>
      <c r="M108" s="74"/>
      <c r="N108" s="77">
        <f t="shared" si="14"/>
        <v>1</v>
      </c>
      <c r="O108" s="75" t="str">
        <f t="shared" si="9"/>
        <v/>
      </c>
      <c r="P108" s="73" t="str">
        <f t="shared" si="15"/>
        <v/>
      </c>
      <c r="Q108" s="73" t="str">
        <f t="shared" si="10"/>
        <v/>
      </c>
      <c r="R108" s="74"/>
    </row>
    <row r="109" spans="2:18" x14ac:dyDescent="0.3">
      <c r="B109" s="58">
        <v>107</v>
      </c>
      <c r="C109" s="72"/>
      <c r="D109" s="72"/>
      <c r="E109" s="72"/>
      <c r="F109" s="188"/>
      <c r="G109" s="188"/>
      <c r="H109" s="189" t="str">
        <f t="shared" si="11"/>
        <v/>
      </c>
      <c r="I109" s="189" t="str">
        <f t="shared" si="12"/>
        <v/>
      </c>
      <c r="J109" s="73" t="str">
        <f t="shared" si="8"/>
        <v/>
      </c>
      <c r="K109" s="73" t="str">
        <f t="shared" si="13"/>
        <v>Ei</v>
      </c>
      <c r="L109" s="74"/>
      <c r="M109" s="74"/>
      <c r="N109" s="77">
        <f t="shared" si="14"/>
        <v>1</v>
      </c>
      <c r="O109" s="75" t="str">
        <f t="shared" si="9"/>
        <v/>
      </c>
      <c r="P109" s="73" t="str">
        <f t="shared" si="15"/>
        <v/>
      </c>
      <c r="Q109" s="73" t="str">
        <f t="shared" si="10"/>
        <v/>
      </c>
      <c r="R109" s="74"/>
    </row>
    <row r="110" spans="2:18" x14ac:dyDescent="0.3">
      <c r="B110" s="58">
        <v>108</v>
      </c>
      <c r="C110" s="72"/>
      <c r="D110" s="72"/>
      <c r="E110" s="72"/>
      <c r="F110" s="188"/>
      <c r="G110" s="188"/>
      <c r="H110" s="189" t="str">
        <f t="shared" si="11"/>
        <v/>
      </c>
      <c r="I110" s="189" t="str">
        <f t="shared" si="12"/>
        <v/>
      </c>
      <c r="J110" s="73" t="str">
        <f t="shared" si="8"/>
        <v/>
      </c>
      <c r="K110" s="73" t="str">
        <f t="shared" si="13"/>
        <v>Ei</v>
      </c>
      <c r="L110" s="74"/>
      <c r="M110" s="74"/>
      <c r="N110" s="77">
        <f t="shared" si="14"/>
        <v>1</v>
      </c>
      <c r="O110" s="75" t="str">
        <f t="shared" si="9"/>
        <v/>
      </c>
      <c r="P110" s="73" t="str">
        <f t="shared" si="15"/>
        <v/>
      </c>
      <c r="Q110" s="73" t="str">
        <f t="shared" si="10"/>
        <v/>
      </c>
      <c r="R110" s="74"/>
    </row>
    <row r="111" spans="2:18" x14ac:dyDescent="0.3">
      <c r="B111" s="58">
        <v>109</v>
      </c>
      <c r="C111" s="72"/>
      <c r="D111" s="72"/>
      <c r="E111" s="72"/>
      <c r="F111" s="188"/>
      <c r="G111" s="188"/>
      <c r="H111" s="189" t="str">
        <f t="shared" si="11"/>
        <v/>
      </c>
      <c r="I111" s="189" t="str">
        <f t="shared" si="12"/>
        <v/>
      </c>
      <c r="J111" s="73" t="str">
        <f t="shared" si="8"/>
        <v/>
      </c>
      <c r="K111" s="73" t="str">
        <f t="shared" si="13"/>
        <v>Ei</v>
      </c>
      <c r="L111" s="74"/>
      <c r="M111" s="74"/>
      <c r="N111" s="77">
        <f t="shared" si="14"/>
        <v>1</v>
      </c>
      <c r="O111" s="75" t="str">
        <f t="shared" si="9"/>
        <v/>
      </c>
      <c r="P111" s="73" t="str">
        <f t="shared" si="15"/>
        <v/>
      </c>
      <c r="Q111" s="73" t="str">
        <f t="shared" si="10"/>
        <v/>
      </c>
      <c r="R111" s="74"/>
    </row>
    <row r="112" spans="2:18" x14ac:dyDescent="0.3">
      <c r="B112" s="58">
        <v>110</v>
      </c>
      <c r="C112" s="72"/>
      <c r="D112" s="72"/>
      <c r="E112" s="72"/>
      <c r="F112" s="188"/>
      <c r="G112" s="188"/>
      <c r="H112" s="189" t="str">
        <f t="shared" si="11"/>
        <v/>
      </c>
      <c r="I112" s="189" t="str">
        <f t="shared" si="12"/>
        <v/>
      </c>
      <c r="J112" s="73" t="str">
        <f t="shared" si="8"/>
        <v/>
      </c>
      <c r="K112" s="73" t="str">
        <f t="shared" si="13"/>
        <v>Ei</v>
      </c>
      <c r="L112" s="74"/>
      <c r="M112" s="74"/>
      <c r="N112" s="77">
        <f t="shared" si="14"/>
        <v>1</v>
      </c>
      <c r="O112" s="75" t="str">
        <f t="shared" si="9"/>
        <v/>
      </c>
      <c r="P112" s="73" t="str">
        <f t="shared" si="15"/>
        <v/>
      </c>
      <c r="Q112" s="73" t="str">
        <f t="shared" si="10"/>
        <v/>
      </c>
      <c r="R112" s="74"/>
    </row>
    <row r="113" spans="2:18" x14ac:dyDescent="0.3">
      <c r="B113" s="58">
        <v>111</v>
      </c>
      <c r="C113" s="72"/>
      <c r="D113" s="72"/>
      <c r="E113" s="72"/>
      <c r="F113" s="188"/>
      <c r="G113" s="188"/>
      <c r="H113" s="189" t="str">
        <f t="shared" si="11"/>
        <v/>
      </c>
      <c r="I113" s="189" t="str">
        <f t="shared" si="12"/>
        <v/>
      </c>
      <c r="J113" s="73" t="str">
        <f t="shared" si="8"/>
        <v/>
      </c>
      <c r="K113" s="73" t="str">
        <f t="shared" si="13"/>
        <v>Ei</v>
      </c>
      <c r="L113" s="74"/>
      <c r="M113" s="74"/>
      <c r="N113" s="77">
        <f t="shared" si="14"/>
        <v>1</v>
      </c>
      <c r="O113" s="75" t="str">
        <f t="shared" si="9"/>
        <v/>
      </c>
      <c r="P113" s="73" t="str">
        <f t="shared" si="15"/>
        <v/>
      </c>
      <c r="Q113" s="73" t="str">
        <f t="shared" si="10"/>
        <v/>
      </c>
      <c r="R113" s="74"/>
    </row>
    <row r="114" spans="2:18" x14ac:dyDescent="0.3">
      <c r="B114" s="58">
        <v>112</v>
      </c>
      <c r="C114" s="72"/>
      <c r="D114" s="72"/>
      <c r="E114" s="72"/>
      <c r="F114" s="188"/>
      <c r="G114" s="188"/>
      <c r="H114" s="189" t="str">
        <f t="shared" si="11"/>
        <v/>
      </c>
      <c r="I114" s="189" t="str">
        <f t="shared" si="12"/>
        <v/>
      </c>
      <c r="J114" s="73" t="str">
        <f t="shared" si="8"/>
        <v/>
      </c>
      <c r="K114" s="73" t="str">
        <f t="shared" si="13"/>
        <v>Ei</v>
      </c>
      <c r="L114" s="74"/>
      <c r="M114" s="74"/>
      <c r="N114" s="77">
        <f t="shared" si="14"/>
        <v>1</v>
      </c>
      <c r="O114" s="75" t="str">
        <f t="shared" si="9"/>
        <v/>
      </c>
      <c r="P114" s="73" t="str">
        <f t="shared" si="15"/>
        <v/>
      </c>
      <c r="Q114" s="73" t="str">
        <f t="shared" si="10"/>
        <v/>
      </c>
      <c r="R114" s="74"/>
    </row>
    <row r="115" spans="2:18" x14ac:dyDescent="0.3">
      <c r="B115" s="58">
        <v>113</v>
      </c>
      <c r="C115" s="72"/>
      <c r="D115" s="72"/>
      <c r="E115" s="72"/>
      <c r="F115" s="188"/>
      <c r="G115" s="188"/>
      <c r="H115" s="189" t="str">
        <f t="shared" si="11"/>
        <v/>
      </c>
      <c r="I115" s="189" t="str">
        <f t="shared" si="12"/>
        <v/>
      </c>
      <c r="J115" s="73" t="str">
        <f t="shared" si="8"/>
        <v/>
      </c>
      <c r="K115" s="73" t="str">
        <f t="shared" si="13"/>
        <v>Ei</v>
      </c>
      <c r="L115" s="74"/>
      <c r="M115" s="74"/>
      <c r="N115" s="77">
        <f t="shared" si="14"/>
        <v>1</v>
      </c>
      <c r="O115" s="75" t="str">
        <f t="shared" si="9"/>
        <v/>
      </c>
      <c r="P115" s="73" t="str">
        <f t="shared" si="15"/>
        <v/>
      </c>
      <c r="Q115" s="73" t="str">
        <f t="shared" si="10"/>
        <v/>
      </c>
      <c r="R115" s="74"/>
    </row>
    <row r="116" spans="2:18" x14ac:dyDescent="0.3">
      <c r="B116" s="58">
        <v>114</v>
      </c>
      <c r="C116" s="72"/>
      <c r="D116" s="72"/>
      <c r="E116" s="72"/>
      <c r="F116" s="188"/>
      <c r="G116" s="188"/>
      <c r="H116" s="189" t="str">
        <f t="shared" si="11"/>
        <v/>
      </c>
      <c r="I116" s="189" t="str">
        <f t="shared" si="12"/>
        <v/>
      </c>
      <c r="J116" s="73" t="str">
        <f t="shared" si="8"/>
        <v/>
      </c>
      <c r="K116" s="73" t="str">
        <f t="shared" si="13"/>
        <v>Ei</v>
      </c>
      <c r="L116" s="74"/>
      <c r="M116" s="74"/>
      <c r="N116" s="77">
        <f t="shared" si="14"/>
        <v>1</v>
      </c>
      <c r="O116" s="75" t="str">
        <f t="shared" si="9"/>
        <v/>
      </c>
      <c r="P116" s="73" t="str">
        <f t="shared" si="15"/>
        <v/>
      </c>
      <c r="Q116" s="73" t="str">
        <f t="shared" si="10"/>
        <v/>
      </c>
      <c r="R116" s="74"/>
    </row>
    <row r="117" spans="2:18" x14ac:dyDescent="0.3">
      <c r="B117" s="58">
        <v>115</v>
      </c>
      <c r="C117" s="72"/>
      <c r="D117" s="72"/>
      <c r="E117" s="72"/>
      <c r="F117" s="188"/>
      <c r="G117" s="188"/>
      <c r="H117" s="189" t="str">
        <f t="shared" si="11"/>
        <v/>
      </c>
      <c r="I117" s="189" t="str">
        <f t="shared" si="12"/>
        <v/>
      </c>
      <c r="J117" s="73" t="str">
        <f t="shared" si="8"/>
        <v/>
      </c>
      <c r="K117" s="73" t="str">
        <f t="shared" si="13"/>
        <v>Ei</v>
      </c>
      <c r="L117" s="74"/>
      <c r="M117" s="74"/>
      <c r="N117" s="77">
        <f t="shared" si="14"/>
        <v>1</v>
      </c>
      <c r="O117" s="75" t="str">
        <f t="shared" si="9"/>
        <v/>
      </c>
      <c r="P117" s="73" t="str">
        <f t="shared" si="15"/>
        <v/>
      </c>
      <c r="Q117" s="73" t="str">
        <f t="shared" si="10"/>
        <v/>
      </c>
      <c r="R117" s="74"/>
    </row>
    <row r="118" spans="2:18" x14ac:dyDescent="0.3">
      <c r="B118" s="58">
        <v>116</v>
      </c>
      <c r="C118" s="72"/>
      <c r="D118" s="72"/>
      <c r="E118" s="72"/>
      <c r="F118" s="188"/>
      <c r="G118" s="188"/>
      <c r="H118" s="189" t="str">
        <f t="shared" si="11"/>
        <v/>
      </c>
      <c r="I118" s="189" t="str">
        <f t="shared" si="12"/>
        <v/>
      </c>
      <c r="J118" s="73" t="str">
        <f t="shared" si="8"/>
        <v/>
      </c>
      <c r="K118" s="73" t="str">
        <f t="shared" si="13"/>
        <v>Ei</v>
      </c>
      <c r="L118" s="74"/>
      <c r="M118" s="74"/>
      <c r="N118" s="77">
        <f t="shared" si="14"/>
        <v>1</v>
      </c>
      <c r="O118" s="75" t="str">
        <f t="shared" si="9"/>
        <v/>
      </c>
      <c r="P118" s="73" t="str">
        <f t="shared" si="15"/>
        <v/>
      </c>
      <c r="Q118" s="73" t="str">
        <f t="shared" si="10"/>
        <v/>
      </c>
      <c r="R118" s="74"/>
    </row>
    <row r="119" spans="2:18" x14ac:dyDescent="0.3">
      <c r="B119" s="58">
        <v>117</v>
      </c>
      <c r="C119" s="72"/>
      <c r="D119" s="72"/>
      <c r="E119" s="72"/>
      <c r="F119" s="188"/>
      <c r="G119" s="188"/>
      <c r="H119" s="189" t="str">
        <f t="shared" si="11"/>
        <v/>
      </c>
      <c r="I119" s="189" t="str">
        <f t="shared" si="12"/>
        <v/>
      </c>
      <c r="J119" s="73" t="str">
        <f t="shared" si="8"/>
        <v/>
      </c>
      <c r="K119" s="73" t="str">
        <f t="shared" si="13"/>
        <v>Ei</v>
      </c>
      <c r="L119" s="74"/>
      <c r="M119" s="74"/>
      <c r="N119" s="77">
        <f t="shared" si="14"/>
        <v>1</v>
      </c>
      <c r="O119" s="75" t="str">
        <f t="shared" si="9"/>
        <v/>
      </c>
      <c r="P119" s="73" t="str">
        <f t="shared" si="15"/>
        <v/>
      </c>
      <c r="Q119" s="73" t="str">
        <f t="shared" si="10"/>
        <v/>
      </c>
      <c r="R119" s="74"/>
    </row>
    <row r="120" spans="2:18" x14ac:dyDescent="0.3">
      <c r="B120" s="58">
        <v>118</v>
      </c>
      <c r="C120" s="72"/>
      <c r="D120" s="72"/>
      <c r="E120" s="72"/>
      <c r="F120" s="188"/>
      <c r="G120" s="188"/>
      <c r="H120" s="189" t="str">
        <f t="shared" si="11"/>
        <v/>
      </c>
      <c r="I120" s="189" t="str">
        <f t="shared" si="12"/>
        <v/>
      </c>
      <c r="J120" s="73" t="str">
        <f t="shared" si="8"/>
        <v/>
      </c>
      <c r="K120" s="73" t="str">
        <f t="shared" si="13"/>
        <v>Ei</v>
      </c>
      <c r="L120" s="74"/>
      <c r="M120" s="74"/>
      <c r="N120" s="77">
        <f t="shared" si="14"/>
        <v>1</v>
      </c>
      <c r="O120" s="75" t="str">
        <f t="shared" si="9"/>
        <v/>
      </c>
      <c r="P120" s="73" t="str">
        <f t="shared" si="15"/>
        <v/>
      </c>
      <c r="Q120" s="73" t="str">
        <f t="shared" si="10"/>
        <v/>
      </c>
      <c r="R120" s="74"/>
    </row>
    <row r="121" spans="2:18" x14ac:dyDescent="0.3">
      <c r="B121" s="58">
        <v>119</v>
      </c>
      <c r="C121" s="72"/>
      <c r="D121" s="72"/>
      <c r="E121" s="72"/>
      <c r="F121" s="188"/>
      <c r="G121" s="188"/>
      <c r="H121" s="189" t="str">
        <f t="shared" si="11"/>
        <v/>
      </c>
      <c r="I121" s="189" t="str">
        <f t="shared" si="12"/>
        <v/>
      </c>
      <c r="J121" s="73" t="str">
        <f t="shared" si="8"/>
        <v/>
      </c>
      <c r="K121" s="73" t="str">
        <f t="shared" si="13"/>
        <v>Ei</v>
      </c>
      <c r="L121" s="74"/>
      <c r="M121" s="74"/>
      <c r="N121" s="77">
        <f t="shared" si="14"/>
        <v>1</v>
      </c>
      <c r="O121" s="75" t="str">
        <f t="shared" si="9"/>
        <v/>
      </c>
      <c r="P121" s="73" t="str">
        <f t="shared" si="15"/>
        <v/>
      </c>
      <c r="Q121" s="73" t="str">
        <f t="shared" si="10"/>
        <v/>
      </c>
      <c r="R121" s="74"/>
    </row>
    <row r="122" spans="2:18" x14ac:dyDescent="0.3">
      <c r="B122" s="58">
        <v>120</v>
      </c>
      <c r="C122" s="72"/>
      <c r="D122" s="72"/>
      <c r="E122" s="72"/>
      <c r="F122" s="188"/>
      <c r="G122" s="188"/>
      <c r="H122" s="189" t="str">
        <f t="shared" si="11"/>
        <v/>
      </c>
      <c r="I122" s="189" t="str">
        <f t="shared" si="12"/>
        <v/>
      </c>
      <c r="J122" s="73" t="str">
        <f t="shared" si="8"/>
        <v/>
      </c>
      <c r="K122" s="73" t="str">
        <f t="shared" si="13"/>
        <v>Ei</v>
      </c>
      <c r="L122" s="74"/>
      <c r="M122" s="74"/>
      <c r="N122" s="77">
        <f t="shared" si="14"/>
        <v>1</v>
      </c>
      <c r="O122" s="75" t="str">
        <f t="shared" si="9"/>
        <v/>
      </c>
      <c r="P122" s="73" t="str">
        <f t="shared" si="15"/>
        <v/>
      </c>
      <c r="Q122" s="73" t="str">
        <f t="shared" si="10"/>
        <v/>
      </c>
      <c r="R122" s="74"/>
    </row>
    <row r="123" spans="2:18" x14ac:dyDescent="0.3">
      <c r="B123" s="58">
        <v>121</v>
      </c>
      <c r="C123" s="72"/>
      <c r="D123" s="72"/>
      <c r="E123" s="72"/>
      <c r="F123" s="188"/>
      <c r="G123" s="188"/>
      <c r="H123" s="189" t="str">
        <f t="shared" si="11"/>
        <v/>
      </c>
      <c r="I123" s="189" t="str">
        <f t="shared" si="12"/>
        <v/>
      </c>
      <c r="J123" s="73" t="str">
        <f t="shared" si="8"/>
        <v/>
      </c>
      <c r="K123" s="73" t="str">
        <f t="shared" si="13"/>
        <v>Ei</v>
      </c>
      <c r="L123" s="74"/>
      <c r="M123" s="74"/>
      <c r="N123" s="77">
        <f t="shared" si="14"/>
        <v>1</v>
      </c>
      <c r="O123" s="75" t="str">
        <f t="shared" si="9"/>
        <v/>
      </c>
      <c r="P123" s="73" t="str">
        <f t="shared" si="15"/>
        <v/>
      </c>
      <c r="Q123" s="73" t="str">
        <f t="shared" si="10"/>
        <v/>
      </c>
      <c r="R123" s="74"/>
    </row>
    <row r="124" spans="2:18" x14ac:dyDescent="0.3">
      <c r="B124" s="58">
        <v>122</v>
      </c>
      <c r="C124" s="72"/>
      <c r="D124" s="72"/>
      <c r="E124" s="72"/>
      <c r="F124" s="188"/>
      <c r="G124" s="188"/>
      <c r="H124" s="189" t="str">
        <f t="shared" si="11"/>
        <v/>
      </c>
      <c r="I124" s="189" t="str">
        <f t="shared" si="12"/>
        <v/>
      </c>
      <c r="J124" s="73" t="str">
        <f t="shared" si="8"/>
        <v/>
      </c>
      <c r="K124" s="73" t="str">
        <f t="shared" si="13"/>
        <v>Ei</v>
      </c>
      <c r="L124" s="74"/>
      <c r="M124" s="74"/>
      <c r="N124" s="77">
        <f t="shared" si="14"/>
        <v>1</v>
      </c>
      <c r="O124" s="75" t="str">
        <f t="shared" si="9"/>
        <v/>
      </c>
      <c r="P124" s="73" t="str">
        <f t="shared" si="15"/>
        <v/>
      </c>
      <c r="Q124" s="73" t="str">
        <f t="shared" si="10"/>
        <v/>
      </c>
      <c r="R124" s="74"/>
    </row>
    <row r="125" spans="2:18" x14ac:dyDescent="0.3">
      <c r="B125" s="58">
        <v>123</v>
      </c>
      <c r="C125" s="72"/>
      <c r="D125" s="72"/>
      <c r="E125" s="72"/>
      <c r="F125" s="188"/>
      <c r="G125" s="188"/>
      <c r="H125" s="189" t="str">
        <f t="shared" si="11"/>
        <v/>
      </c>
      <c r="I125" s="189" t="str">
        <f t="shared" si="12"/>
        <v/>
      </c>
      <c r="J125" s="73" t="str">
        <f t="shared" si="8"/>
        <v/>
      </c>
      <c r="K125" s="73" t="str">
        <f t="shared" si="13"/>
        <v>Ei</v>
      </c>
      <c r="L125" s="74"/>
      <c r="M125" s="74"/>
      <c r="N125" s="77">
        <f t="shared" si="14"/>
        <v>1</v>
      </c>
      <c r="O125" s="75" t="str">
        <f t="shared" si="9"/>
        <v/>
      </c>
      <c r="P125" s="73" t="str">
        <f t="shared" si="15"/>
        <v/>
      </c>
      <c r="Q125" s="73" t="str">
        <f t="shared" si="10"/>
        <v/>
      </c>
      <c r="R125" s="74"/>
    </row>
    <row r="126" spans="2:18" x14ac:dyDescent="0.3">
      <c r="B126" s="58">
        <v>124</v>
      </c>
      <c r="C126" s="72"/>
      <c r="D126" s="72"/>
      <c r="E126" s="72"/>
      <c r="F126" s="188"/>
      <c r="G126" s="188"/>
      <c r="H126" s="189" t="str">
        <f t="shared" si="11"/>
        <v/>
      </c>
      <c r="I126" s="189" t="str">
        <f t="shared" si="12"/>
        <v/>
      </c>
      <c r="J126" s="73" t="str">
        <f t="shared" si="8"/>
        <v/>
      </c>
      <c r="K126" s="73" t="str">
        <f t="shared" si="13"/>
        <v>Ei</v>
      </c>
      <c r="L126" s="74"/>
      <c r="M126" s="74"/>
      <c r="N126" s="77">
        <f t="shared" si="14"/>
        <v>1</v>
      </c>
      <c r="O126" s="75" t="str">
        <f t="shared" si="9"/>
        <v/>
      </c>
      <c r="P126" s="73" t="str">
        <f t="shared" si="15"/>
        <v/>
      </c>
      <c r="Q126" s="73" t="str">
        <f t="shared" si="10"/>
        <v/>
      </c>
      <c r="R126" s="74"/>
    </row>
    <row r="127" spans="2:18" x14ac:dyDescent="0.3">
      <c r="B127" s="58">
        <v>125</v>
      </c>
      <c r="C127" s="72"/>
      <c r="D127" s="72"/>
      <c r="E127" s="72"/>
      <c r="F127" s="188"/>
      <c r="G127" s="188"/>
      <c r="H127" s="189" t="str">
        <f t="shared" si="11"/>
        <v/>
      </c>
      <c r="I127" s="189" t="str">
        <f t="shared" si="12"/>
        <v/>
      </c>
      <c r="J127" s="73" t="str">
        <f t="shared" si="8"/>
        <v/>
      </c>
      <c r="K127" s="73" t="str">
        <f t="shared" si="13"/>
        <v>Ei</v>
      </c>
      <c r="L127" s="74"/>
      <c r="M127" s="74"/>
      <c r="N127" s="77">
        <f t="shared" si="14"/>
        <v>1</v>
      </c>
      <c r="O127" s="75" t="str">
        <f t="shared" si="9"/>
        <v/>
      </c>
      <c r="P127" s="73" t="str">
        <f t="shared" si="15"/>
        <v/>
      </c>
      <c r="Q127" s="73" t="str">
        <f t="shared" si="10"/>
        <v/>
      </c>
      <c r="R127" s="74"/>
    </row>
    <row r="128" spans="2:18" x14ac:dyDescent="0.3">
      <c r="B128" s="58">
        <v>126</v>
      </c>
      <c r="C128" s="72"/>
      <c r="D128" s="72"/>
      <c r="E128" s="72"/>
      <c r="F128" s="188"/>
      <c r="G128" s="188"/>
      <c r="H128" s="189" t="str">
        <f t="shared" si="11"/>
        <v/>
      </c>
      <c r="I128" s="189" t="str">
        <f t="shared" si="12"/>
        <v/>
      </c>
      <c r="J128" s="73" t="str">
        <f t="shared" si="8"/>
        <v/>
      </c>
      <c r="K128" s="73" t="str">
        <f t="shared" si="13"/>
        <v>Ei</v>
      </c>
      <c r="L128" s="74"/>
      <c r="M128" s="74"/>
      <c r="N128" s="77">
        <f t="shared" si="14"/>
        <v>1</v>
      </c>
      <c r="O128" s="75" t="str">
        <f t="shared" si="9"/>
        <v/>
      </c>
      <c r="P128" s="73" t="str">
        <f t="shared" si="15"/>
        <v/>
      </c>
      <c r="Q128" s="73" t="str">
        <f t="shared" si="10"/>
        <v/>
      </c>
      <c r="R128" s="74"/>
    </row>
    <row r="129" spans="2:18" x14ac:dyDescent="0.3">
      <c r="B129" s="58">
        <v>127</v>
      </c>
      <c r="C129" s="72"/>
      <c r="D129" s="72"/>
      <c r="E129" s="72"/>
      <c r="F129" s="188"/>
      <c r="G129" s="188"/>
      <c r="H129" s="189" t="str">
        <f t="shared" si="11"/>
        <v/>
      </c>
      <c r="I129" s="189" t="str">
        <f t="shared" si="12"/>
        <v/>
      </c>
      <c r="J129" s="73" t="str">
        <f t="shared" si="8"/>
        <v/>
      </c>
      <c r="K129" s="73" t="str">
        <f t="shared" si="13"/>
        <v>Ei</v>
      </c>
      <c r="L129" s="74"/>
      <c r="M129" s="74"/>
      <c r="N129" s="77">
        <f t="shared" si="14"/>
        <v>1</v>
      </c>
      <c r="O129" s="75" t="str">
        <f t="shared" si="9"/>
        <v/>
      </c>
      <c r="P129" s="73" t="str">
        <f t="shared" si="15"/>
        <v/>
      </c>
      <c r="Q129" s="73" t="str">
        <f t="shared" si="10"/>
        <v/>
      </c>
      <c r="R129" s="74"/>
    </row>
    <row r="130" spans="2:18" x14ac:dyDescent="0.3">
      <c r="B130" s="58">
        <v>128</v>
      </c>
      <c r="C130" s="72"/>
      <c r="D130" s="72"/>
      <c r="E130" s="72"/>
      <c r="F130" s="188"/>
      <c r="G130" s="188"/>
      <c r="H130" s="189" t="str">
        <f t="shared" si="11"/>
        <v/>
      </c>
      <c r="I130" s="189" t="str">
        <f t="shared" si="12"/>
        <v/>
      </c>
      <c r="J130" s="73" t="str">
        <f t="shared" si="8"/>
        <v/>
      </c>
      <c r="K130" s="73" t="str">
        <f t="shared" si="13"/>
        <v>Ei</v>
      </c>
      <c r="L130" s="74"/>
      <c r="M130" s="74"/>
      <c r="N130" s="77">
        <f t="shared" si="14"/>
        <v>1</v>
      </c>
      <c r="O130" s="75" t="str">
        <f t="shared" si="9"/>
        <v/>
      </c>
      <c r="P130" s="73" t="str">
        <f t="shared" si="15"/>
        <v/>
      </c>
      <c r="Q130" s="73" t="str">
        <f t="shared" si="10"/>
        <v/>
      </c>
      <c r="R130" s="74"/>
    </row>
    <row r="131" spans="2:18" x14ac:dyDescent="0.3">
      <c r="B131" s="58">
        <v>129</v>
      </c>
      <c r="C131" s="72"/>
      <c r="D131" s="72"/>
      <c r="E131" s="72"/>
      <c r="F131" s="188"/>
      <c r="G131" s="188"/>
      <c r="H131" s="189" t="str">
        <f t="shared" si="11"/>
        <v/>
      </c>
      <c r="I131" s="189" t="str">
        <f t="shared" si="12"/>
        <v/>
      </c>
      <c r="J131" s="73" t="str">
        <f t="shared" ref="J131:J194" si="16">IF(C131&lt;&gt;0,(IF(C131=1,0.036089*H131^2.01395*(0.99676)^H131*I131^2.07025*(I131-1.3)^-1.07209,IF(C131=2,0.022927*H131^1.91505*(0.99146)^H131*I131^2.82541*(I131-1.3)^-1.53547,0.011197*H131^2.10253*(0.986)^H131*I131^3.98519*(I131-1.3)^-2.659))/1000),"")</f>
        <v/>
      </c>
      <c r="K131" s="73" t="str">
        <f t="shared" si="13"/>
        <v>Ei</v>
      </c>
      <c r="L131" s="74"/>
      <c r="M131" s="74"/>
      <c r="N131" s="77">
        <f t="shared" si="14"/>
        <v>1</v>
      </c>
      <c r="O131" s="75" t="str">
        <f t="shared" ref="O131:O194" si="17">IF(C131&gt;0,J131*(L131+M131),"")</f>
        <v/>
      </c>
      <c r="P131" s="73" t="str">
        <f t="shared" si="15"/>
        <v/>
      </c>
      <c r="Q131" s="73" t="str">
        <f t="shared" ref="Q131:Q194" si="18">IF(C131&gt;0,J131*M131,"")</f>
        <v/>
      </c>
      <c r="R131" s="74"/>
    </row>
    <row r="132" spans="2:18" x14ac:dyDescent="0.3">
      <c r="B132" s="58">
        <v>130</v>
      </c>
      <c r="C132" s="72"/>
      <c r="D132" s="72"/>
      <c r="E132" s="72"/>
      <c r="F132" s="188"/>
      <c r="G132" s="188"/>
      <c r="H132" s="189" t="str">
        <f t="shared" ref="H132:H195" si="19">IF(D132&gt;0,D132/10,IF(F132&gt;0,F132,""))</f>
        <v/>
      </c>
      <c r="I132" s="189" t="str">
        <f t="shared" ref="I132:I195" si="20">IF(E132&gt;0,E132/10,IF(G132&gt;0,G132,""))</f>
        <v/>
      </c>
      <c r="J132" s="73" t="str">
        <f t="shared" si="16"/>
        <v/>
      </c>
      <c r="K132" s="73" t="str">
        <f t="shared" ref="K132:K195" si="21">IF(AND(C132=$T$28,H132&gt;=$U$28),"Kyllä",IF(AND(C132=$T$29,H132&gt;=$U$29),"Kyllä",IF(AND(C132=$T$30,H132&gt;=$U$30),"Kyllä","Ei")))</f>
        <v>Ei</v>
      </c>
      <c r="L132" s="74"/>
      <c r="M132" s="74"/>
      <c r="N132" s="77">
        <f t="shared" ref="N132:N195" si="22">1-L132-M132</f>
        <v>1</v>
      </c>
      <c r="O132" s="75" t="str">
        <f t="shared" si="17"/>
        <v/>
      </c>
      <c r="P132" s="73" t="str">
        <f t="shared" ref="P132:P195" si="23">IF(AND(C132&gt;0,K132="Kyllä"),J132*L132,"")</f>
        <v/>
      </c>
      <c r="Q132" s="73" t="str">
        <f t="shared" si="18"/>
        <v/>
      </c>
      <c r="R132" s="74"/>
    </row>
    <row r="133" spans="2:18" x14ac:dyDescent="0.3">
      <c r="B133" s="58">
        <v>131</v>
      </c>
      <c r="C133" s="72"/>
      <c r="D133" s="72"/>
      <c r="E133" s="72"/>
      <c r="F133" s="188"/>
      <c r="G133" s="188"/>
      <c r="H133" s="189" t="str">
        <f t="shared" si="19"/>
        <v/>
      </c>
      <c r="I133" s="189" t="str">
        <f t="shared" si="20"/>
        <v/>
      </c>
      <c r="J133" s="73" t="str">
        <f t="shared" si="16"/>
        <v/>
      </c>
      <c r="K133" s="73" t="str">
        <f t="shared" si="21"/>
        <v>Ei</v>
      </c>
      <c r="L133" s="74"/>
      <c r="M133" s="74"/>
      <c r="N133" s="77">
        <f t="shared" si="22"/>
        <v>1</v>
      </c>
      <c r="O133" s="75" t="str">
        <f t="shared" si="17"/>
        <v/>
      </c>
      <c r="P133" s="73" t="str">
        <f t="shared" si="23"/>
        <v/>
      </c>
      <c r="Q133" s="73" t="str">
        <f t="shared" si="18"/>
        <v/>
      </c>
      <c r="R133" s="74"/>
    </row>
    <row r="134" spans="2:18" x14ac:dyDescent="0.3">
      <c r="B134" s="58">
        <v>132</v>
      </c>
      <c r="C134" s="72"/>
      <c r="D134" s="72"/>
      <c r="E134" s="72"/>
      <c r="F134" s="188"/>
      <c r="G134" s="188"/>
      <c r="H134" s="189" t="str">
        <f t="shared" si="19"/>
        <v/>
      </c>
      <c r="I134" s="189" t="str">
        <f t="shared" si="20"/>
        <v/>
      </c>
      <c r="J134" s="73" t="str">
        <f t="shared" si="16"/>
        <v/>
      </c>
      <c r="K134" s="73" t="str">
        <f t="shared" si="21"/>
        <v>Ei</v>
      </c>
      <c r="L134" s="74"/>
      <c r="M134" s="74"/>
      <c r="N134" s="77">
        <f t="shared" si="22"/>
        <v>1</v>
      </c>
      <c r="O134" s="75" t="str">
        <f t="shared" si="17"/>
        <v/>
      </c>
      <c r="P134" s="73" t="str">
        <f t="shared" si="23"/>
        <v/>
      </c>
      <c r="Q134" s="73" t="str">
        <f t="shared" si="18"/>
        <v/>
      </c>
      <c r="R134" s="74"/>
    </row>
    <row r="135" spans="2:18" x14ac:dyDescent="0.3">
      <c r="B135" s="58">
        <v>133</v>
      </c>
      <c r="C135" s="72"/>
      <c r="D135" s="72"/>
      <c r="E135" s="72"/>
      <c r="F135" s="188"/>
      <c r="G135" s="188"/>
      <c r="H135" s="189" t="str">
        <f t="shared" si="19"/>
        <v/>
      </c>
      <c r="I135" s="189" t="str">
        <f t="shared" si="20"/>
        <v/>
      </c>
      <c r="J135" s="73" t="str">
        <f t="shared" si="16"/>
        <v/>
      </c>
      <c r="K135" s="73" t="str">
        <f t="shared" si="21"/>
        <v>Ei</v>
      </c>
      <c r="L135" s="74"/>
      <c r="M135" s="74"/>
      <c r="N135" s="77">
        <f t="shared" si="22"/>
        <v>1</v>
      </c>
      <c r="O135" s="75" t="str">
        <f t="shared" si="17"/>
        <v/>
      </c>
      <c r="P135" s="73" t="str">
        <f t="shared" si="23"/>
        <v/>
      </c>
      <c r="Q135" s="73" t="str">
        <f t="shared" si="18"/>
        <v/>
      </c>
      <c r="R135" s="74"/>
    </row>
    <row r="136" spans="2:18" x14ac:dyDescent="0.3">
      <c r="B136" s="58">
        <v>134</v>
      </c>
      <c r="C136" s="72"/>
      <c r="D136" s="72"/>
      <c r="E136" s="72"/>
      <c r="F136" s="188"/>
      <c r="G136" s="188"/>
      <c r="H136" s="189" t="str">
        <f t="shared" si="19"/>
        <v/>
      </c>
      <c r="I136" s="189" t="str">
        <f t="shared" si="20"/>
        <v/>
      </c>
      <c r="J136" s="73" t="str">
        <f t="shared" si="16"/>
        <v/>
      </c>
      <c r="K136" s="73" t="str">
        <f t="shared" si="21"/>
        <v>Ei</v>
      </c>
      <c r="L136" s="74"/>
      <c r="M136" s="74"/>
      <c r="N136" s="77">
        <f t="shared" si="22"/>
        <v>1</v>
      </c>
      <c r="O136" s="75" t="str">
        <f t="shared" si="17"/>
        <v/>
      </c>
      <c r="P136" s="73" t="str">
        <f t="shared" si="23"/>
        <v/>
      </c>
      <c r="Q136" s="73" t="str">
        <f t="shared" si="18"/>
        <v/>
      </c>
      <c r="R136" s="74"/>
    </row>
    <row r="137" spans="2:18" x14ac:dyDescent="0.3">
      <c r="B137" s="58">
        <v>135</v>
      </c>
      <c r="C137" s="72"/>
      <c r="D137" s="72"/>
      <c r="E137" s="72"/>
      <c r="F137" s="188"/>
      <c r="G137" s="188"/>
      <c r="H137" s="189" t="str">
        <f t="shared" si="19"/>
        <v/>
      </c>
      <c r="I137" s="189" t="str">
        <f t="shared" si="20"/>
        <v/>
      </c>
      <c r="J137" s="73" t="str">
        <f t="shared" si="16"/>
        <v/>
      </c>
      <c r="K137" s="73" t="str">
        <f t="shared" si="21"/>
        <v>Ei</v>
      </c>
      <c r="L137" s="74"/>
      <c r="M137" s="74"/>
      <c r="N137" s="77">
        <f t="shared" si="22"/>
        <v>1</v>
      </c>
      <c r="O137" s="75" t="str">
        <f t="shared" si="17"/>
        <v/>
      </c>
      <c r="P137" s="73" t="str">
        <f t="shared" si="23"/>
        <v/>
      </c>
      <c r="Q137" s="73" t="str">
        <f t="shared" si="18"/>
        <v/>
      </c>
      <c r="R137" s="74"/>
    </row>
    <row r="138" spans="2:18" x14ac:dyDescent="0.3">
      <c r="B138" s="58">
        <v>136</v>
      </c>
      <c r="C138" s="72"/>
      <c r="D138" s="72"/>
      <c r="E138" s="72"/>
      <c r="F138" s="188"/>
      <c r="G138" s="188"/>
      <c r="H138" s="189" t="str">
        <f t="shared" si="19"/>
        <v/>
      </c>
      <c r="I138" s="189" t="str">
        <f t="shared" si="20"/>
        <v/>
      </c>
      <c r="J138" s="73" t="str">
        <f t="shared" si="16"/>
        <v/>
      </c>
      <c r="K138" s="73" t="str">
        <f t="shared" si="21"/>
        <v>Ei</v>
      </c>
      <c r="L138" s="74"/>
      <c r="M138" s="74"/>
      <c r="N138" s="77">
        <f t="shared" si="22"/>
        <v>1</v>
      </c>
      <c r="O138" s="75" t="str">
        <f t="shared" si="17"/>
        <v/>
      </c>
      <c r="P138" s="73" t="str">
        <f t="shared" si="23"/>
        <v/>
      </c>
      <c r="Q138" s="73" t="str">
        <f t="shared" si="18"/>
        <v/>
      </c>
      <c r="R138" s="74"/>
    </row>
    <row r="139" spans="2:18" x14ac:dyDescent="0.3">
      <c r="B139" s="58">
        <v>137</v>
      </c>
      <c r="C139" s="72"/>
      <c r="D139" s="72"/>
      <c r="E139" s="72"/>
      <c r="F139" s="188"/>
      <c r="G139" s="188"/>
      <c r="H139" s="189" t="str">
        <f t="shared" si="19"/>
        <v/>
      </c>
      <c r="I139" s="189" t="str">
        <f t="shared" si="20"/>
        <v/>
      </c>
      <c r="J139" s="73" t="str">
        <f t="shared" si="16"/>
        <v/>
      </c>
      <c r="K139" s="73" t="str">
        <f t="shared" si="21"/>
        <v>Ei</v>
      </c>
      <c r="L139" s="74"/>
      <c r="M139" s="74"/>
      <c r="N139" s="77">
        <f t="shared" si="22"/>
        <v>1</v>
      </c>
      <c r="O139" s="75" t="str">
        <f t="shared" si="17"/>
        <v/>
      </c>
      <c r="P139" s="73" t="str">
        <f t="shared" si="23"/>
        <v/>
      </c>
      <c r="Q139" s="73" t="str">
        <f t="shared" si="18"/>
        <v/>
      </c>
      <c r="R139" s="74"/>
    </row>
    <row r="140" spans="2:18" x14ac:dyDescent="0.3">
      <c r="B140" s="58">
        <v>138</v>
      </c>
      <c r="C140" s="72"/>
      <c r="D140" s="72"/>
      <c r="E140" s="72"/>
      <c r="F140" s="188"/>
      <c r="G140" s="188"/>
      <c r="H140" s="189" t="str">
        <f t="shared" si="19"/>
        <v/>
      </c>
      <c r="I140" s="189" t="str">
        <f t="shared" si="20"/>
        <v/>
      </c>
      <c r="J140" s="73" t="str">
        <f t="shared" si="16"/>
        <v/>
      </c>
      <c r="K140" s="73" t="str">
        <f t="shared" si="21"/>
        <v>Ei</v>
      </c>
      <c r="L140" s="74"/>
      <c r="M140" s="74"/>
      <c r="N140" s="77">
        <f t="shared" si="22"/>
        <v>1</v>
      </c>
      <c r="O140" s="75" t="str">
        <f t="shared" si="17"/>
        <v/>
      </c>
      <c r="P140" s="73" t="str">
        <f t="shared" si="23"/>
        <v/>
      </c>
      <c r="Q140" s="73" t="str">
        <f t="shared" si="18"/>
        <v/>
      </c>
      <c r="R140" s="74"/>
    </row>
    <row r="141" spans="2:18" x14ac:dyDescent="0.3">
      <c r="B141" s="58">
        <v>139</v>
      </c>
      <c r="C141" s="72"/>
      <c r="D141" s="72"/>
      <c r="E141" s="72"/>
      <c r="F141" s="188"/>
      <c r="G141" s="188"/>
      <c r="H141" s="189" t="str">
        <f t="shared" si="19"/>
        <v/>
      </c>
      <c r="I141" s="189" t="str">
        <f t="shared" si="20"/>
        <v/>
      </c>
      <c r="J141" s="73" t="str">
        <f t="shared" si="16"/>
        <v/>
      </c>
      <c r="K141" s="73" t="str">
        <f t="shared" si="21"/>
        <v>Ei</v>
      </c>
      <c r="L141" s="74"/>
      <c r="M141" s="74"/>
      <c r="N141" s="77">
        <f t="shared" si="22"/>
        <v>1</v>
      </c>
      <c r="O141" s="75" t="str">
        <f t="shared" si="17"/>
        <v/>
      </c>
      <c r="P141" s="73" t="str">
        <f t="shared" si="23"/>
        <v/>
      </c>
      <c r="Q141" s="73" t="str">
        <f t="shared" si="18"/>
        <v/>
      </c>
      <c r="R141" s="74"/>
    </row>
    <row r="142" spans="2:18" x14ac:dyDescent="0.3">
      <c r="B142" s="58">
        <v>140</v>
      </c>
      <c r="C142" s="72"/>
      <c r="D142" s="72"/>
      <c r="E142" s="72"/>
      <c r="F142" s="188"/>
      <c r="G142" s="188"/>
      <c r="H142" s="189" t="str">
        <f t="shared" si="19"/>
        <v/>
      </c>
      <c r="I142" s="189" t="str">
        <f t="shared" si="20"/>
        <v/>
      </c>
      <c r="J142" s="73" t="str">
        <f t="shared" si="16"/>
        <v/>
      </c>
      <c r="K142" s="73" t="str">
        <f t="shared" si="21"/>
        <v>Ei</v>
      </c>
      <c r="L142" s="74"/>
      <c r="M142" s="74"/>
      <c r="N142" s="77">
        <f t="shared" si="22"/>
        <v>1</v>
      </c>
      <c r="O142" s="75" t="str">
        <f t="shared" si="17"/>
        <v/>
      </c>
      <c r="P142" s="73" t="str">
        <f t="shared" si="23"/>
        <v/>
      </c>
      <c r="Q142" s="73" t="str">
        <f t="shared" si="18"/>
        <v/>
      </c>
      <c r="R142" s="74"/>
    </row>
    <row r="143" spans="2:18" x14ac:dyDescent="0.3">
      <c r="B143" s="58">
        <v>141</v>
      </c>
      <c r="C143" s="72"/>
      <c r="D143" s="72"/>
      <c r="E143" s="72"/>
      <c r="F143" s="188"/>
      <c r="G143" s="188"/>
      <c r="H143" s="189" t="str">
        <f t="shared" si="19"/>
        <v/>
      </c>
      <c r="I143" s="189" t="str">
        <f t="shared" si="20"/>
        <v/>
      </c>
      <c r="J143" s="73" t="str">
        <f t="shared" si="16"/>
        <v/>
      </c>
      <c r="K143" s="73" t="str">
        <f t="shared" si="21"/>
        <v>Ei</v>
      </c>
      <c r="L143" s="74"/>
      <c r="M143" s="74"/>
      <c r="N143" s="77">
        <f t="shared" si="22"/>
        <v>1</v>
      </c>
      <c r="O143" s="75" t="str">
        <f t="shared" si="17"/>
        <v/>
      </c>
      <c r="P143" s="73" t="str">
        <f t="shared" si="23"/>
        <v/>
      </c>
      <c r="Q143" s="73" t="str">
        <f t="shared" si="18"/>
        <v/>
      </c>
      <c r="R143" s="74"/>
    </row>
    <row r="144" spans="2:18" x14ac:dyDescent="0.3">
      <c r="B144" s="58">
        <v>142</v>
      </c>
      <c r="C144" s="72"/>
      <c r="D144" s="72"/>
      <c r="E144" s="72"/>
      <c r="F144" s="188"/>
      <c r="G144" s="188"/>
      <c r="H144" s="189" t="str">
        <f t="shared" si="19"/>
        <v/>
      </c>
      <c r="I144" s="189" t="str">
        <f t="shared" si="20"/>
        <v/>
      </c>
      <c r="J144" s="73" t="str">
        <f t="shared" si="16"/>
        <v/>
      </c>
      <c r="K144" s="73" t="str">
        <f t="shared" si="21"/>
        <v>Ei</v>
      </c>
      <c r="L144" s="74"/>
      <c r="M144" s="74"/>
      <c r="N144" s="77">
        <f t="shared" si="22"/>
        <v>1</v>
      </c>
      <c r="O144" s="75" t="str">
        <f t="shared" si="17"/>
        <v/>
      </c>
      <c r="P144" s="73" t="str">
        <f t="shared" si="23"/>
        <v/>
      </c>
      <c r="Q144" s="73" t="str">
        <f t="shared" si="18"/>
        <v/>
      </c>
      <c r="R144" s="74"/>
    </row>
    <row r="145" spans="2:18" x14ac:dyDescent="0.3">
      <c r="B145" s="58">
        <v>143</v>
      </c>
      <c r="C145" s="72"/>
      <c r="D145" s="72"/>
      <c r="E145" s="72"/>
      <c r="F145" s="188"/>
      <c r="G145" s="188"/>
      <c r="H145" s="189" t="str">
        <f t="shared" si="19"/>
        <v/>
      </c>
      <c r="I145" s="189" t="str">
        <f t="shared" si="20"/>
        <v/>
      </c>
      <c r="J145" s="73" t="str">
        <f t="shared" si="16"/>
        <v/>
      </c>
      <c r="K145" s="73" t="str">
        <f t="shared" si="21"/>
        <v>Ei</v>
      </c>
      <c r="L145" s="74"/>
      <c r="M145" s="74"/>
      <c r="N145" s="77">
        <f t="shared" si="22"/>
        <v>1</v>
      </c>
      <c r="O145" s="75" t="str">
        <f t="shared" si="17"/>
        <v/>
      </c>
      <c r="P145" s="73" t="str">
        <f t="shared" si="23"/>
        <v/>
      </c>
      <c r="Q145" s="73" t="str">
        <f t="shared" si="18"/>
        <v/>
      </c>
      <c r="R145" s="74"/>
    </row>
    <row r="146" spans="2:18" x14ac:dyDescent="0.3">
      <c r="B146" s="58">
        <v>144</v>
      </c>
      <c r="C146" s="72"/>
      <c r="D146" s="72"/>
      <c r="E146" s="72"/>
      <c r="F146" s="188"/>
      <c r="G146" s="188"/>
      <c r="H146" s="189" t="str">
        <f t="shared" si="19"/>
        <v/>
      </c>
      <c r="I146" s="189" t="str">
        <f t="shared" si="20"/>
        <v/>
      </c>
      <c r="J146" s="73" t="str">
        <f t="shared" si="16"/>
        <v/>
      </c>
      <c r="K146" s="73" t="str">
        <f t="shared" si="21"/>
        <v>Ei</v>
      </c>
      <c r="L146" s="74"/>
      <c r="M146" s="74"/>
      <c r="N146" s="77">
        <f t="shared" si="22"/>
        <v>1</v>
      </c>
      <c r="O146" s="75" t="str">
        <f t="shared" si="17"/>
        <v/>
      </c>
      <c r="P146" s="73" t="str">
        <f t="shared" si="23"/>
        <v/>
      </c>
      <c r="Q146" s="73" t="str">
        <f t="shared" si="18"/>
        <v/>
      </c>
      <c r="R146" s="74"/>
    </row>
    <row r="147" spans="2:18" x14ac:dyDescent="0.3">
      <c r="B147" s="58">
        <v>145</v>
      </c>
      <c r="C147" s="72"/>
      <c r="D147" s="72"/>
      <c r="E147" s="72"/>
      <c r="F147" s="188"/>
      <c r="G147" s="188"/>
      <c r="H147" s="189" t="str">
        <f t="shared" si="19"/>
        <v/>
      </c>
      <c r="I147" s="189" t="str">
        <f t="shared" si="20"/>
        <v/>
      </c>
      <c r="J147" s="73" t="str">
        <f t="shared" si="16"/>
        <v/>
      </c>
      <c r="K147" s="73" t="str">
        <f t="shared" si="21"/>
        <v>Ei</v>
      </c>
      <c r="L147" s="74"/>
      <c r="M147" s="74"/>
      <c r="N147" s="77">
        <f t="shared" si="22"/>
        <v>1</v>
      </c>
      <c r="O147" s="75" t="str">
        <f t="shared" si="17"/>
        <v/>
      </c>
      <c r="P147" s="73" t="str">
        <f t="shared" si="23"/>
        <v/>
      </c>
      <c r="Q147" s="73" t="str">
        <f t="shared" si="18"/>
        <v/>
      </c>
      <c r="R147" s="74"/>
    </row>
    <row r="148" spans="2:18" x14ac:dyDescent="0.3">
      <c r="B148" s="58">
        <v>146</v>
      </c>
      <c r="C148" s="72"/>
      <c r="D148" s="72"/>
      <c r="E148" s="72"/>
      <c r="F148" s="188"/>
      <c r="G148" s="188"/>
      <c r="H148" s="189" t="str">
        <f t="shared" si="19"/>
        <v/>
      </c>
      <c r="I148" s="189" t="str">
        <f t="shared" si="20"/>
        <v/>
      </c>
      <c r="J148" s="73" t="str">
        <f t="shared" si="16"/>
        <v/>
      </c>
      <c r="K148" s="73" t="str">
        <f t="shared" si="21"/>
        <v>Ei</v>
      </c>
      <c r="L148" s="74"/>
      <c r="M148" s="74"/>
      <c r="N148" s="77">
        <f t="shared" si="22"/>
        <v>1</v>
      </c>
      <c r="O148" s="75" t="str">
        <f t="shared" si="17"/>
        <v/>
      </c>
      <c r="P148" s="73" t="str">
        <f t="shared" si="23"/>
        <v/>
      </c>
      <c r="Q148" s="73" t="str">
        <f t="shared" si="18"/>
        <v/>
      </c>
      <c r="R148" s="74"/>
    </row>
    <row r="149" spans="2:18" x14ac:dyDescent="0.3">
      <c r="B149" s="58">
        <v>147</v>
      </c>
      <c r="C149" s="72"/>
      <c r="D149" s="72"/>
      <c r="E149" s="72"/>
      <c r="F149" s="188"/>
      <c r="G149" s="188"/>
      <c r="H149" s="189" t="str">
        <f t="shared" si="19"/>
        <v/>
      </c>
      <c r="I149" s="189" t="str">
        <f t="shared" si="20"/>
        <v/>
      </c>
      <c r="J149" s="73" t="str">
        <f t="shared" si="16"/>
        <v/>
      </c>
      <c r="K149" s="73" t="str">
        <f t="shared" si="21"/>
        <v>Ei</v>
      </c>
      <c r="L149" s="74"/>
      <c r="M149" s="74"/>
      <c r="N149" s="77">
        <f t="shared" si="22"/>
        <v>1</v>
      </c>
      <c r="O149" s="75" t="str">
        <f t="shared" si="17"/>
        <v/>
      </c>
      <c r="P149" s="73" t="str">
        <f t="shared" si="23"/>
        <v/>
      </c>
      <c r="Q149" s="73" t="str">
        <f t="shared" si="18"/>
        <v/>
      </c>
      <c r="R149" s="74"/>
    </row>
    <row r="150" spans="2:18" x14ac:dyDescent="0.3">
      <c r="B150" s="58">
        <v>148</v>
      </c>
      <c r="C150" s="72"/>
      <c r="D150" s="72"/>
      <c r="E150" s="72"/>
      <c r="F150" s="188"/>
      <c r="G150" s="188"/>
      <c r="H150" s="189" t="str">
        <f t="shared" si="19"/>
        <v/>
      </c>
      <c r="I150" s="189" t="str">
        <f t="shared" si="20"/>
        <v/>
      </c>
      <c r="J150" s="73" t="str">
        <f t="shared" si="16"/>
        <v/>
      </c>
      <c r="K150" s="73" t="str">
        <f t="shared" si="21"/>
        <v>Ei</v>
      </c>
      <c r="L150" s="74"/>
      <c r="M150" s="74"/>
      <c r="N150" s="77">
        <f t="shared" si="22"/>
        <v>1</v>
      </c>
      <c r="O150" s="75" t="str">
        <f t="shared" si="17"/>
        <v/>
      </c>
      <c r="P150" s="73" t="str">
        <f t="shared" si="23"/>
        <v/>
      </c>
      <c r="Q150" s="73" t="str">
        <f t="shared" si="18"/>
        <v/>
      </c>
      <c r="R150" s="74"/>
    </row>
    <row r="151" spans="2:18" x14ac:dyDescent="0.3">
      <c r="B151" s="58">
        <v>149</v>
      </c>
      <c r="C151" s="72"/>
      <c r="D151" s="72"/>
      <c r="E151" s="72"/>
      <c r="F151" s="188"/>
      <c r="G151" s="188"/>
      <c r="H151" s="189" t="str">
        <f t="shared" si="19"/>
        <v/>
      </c>
      <c r="I151" s="189" t="str">
        <f t="shared" si="20"/>
        <v/>
      </c>
      <c r="J151" s="73" t="str">
        <f t="shared" si="16"/>
        <v/>
      </c>
      <c r="K151" s="73" t="str">
        <f t="shared" si="21"/>
        <v>Ei</v>
      </c>
      <c r="L151" s="74"/>
      <c r="M151" s="74"/>
      <c r="N151" s="77">
        <f t="shared" si="22"/>
        <v>1</v>
      </c>
      <c r="O151" s="75" t="str">
        <f t="shared" si="17"/>
        <v/>
      </c>
      <c r="P151" s="73" t="str">
        <f t="shared" si="23"/>
        <v/>
      </c>
      <c r="Q151" s="73" t="str">
        <f t="shared" si="18"/>
        <v/>
      </c>
      <c r="R151" s="74"/>
    </row>
    <row r="152" spans="2:18" x14ac:dyDescent="0.3">
      <c r="B152" s="58">
        <v>150</v>
      </c>
      <c r="C152" s="72"/>
      <c r="D152" s="72"/>
      <c r="E152" s="72"/>
      <c r="F152" s="188"/>
      <c r="G152" s="188"/>
      <c r="H152" s="189" t="str">
        <f t="shared" si="19"/>
        <v/>
      </c>
      <c r="I152" s="189" t="str">
        <f t="shared" si="20"/>
        <v/>
      </c>
      <c r="J152" s="73" t="str">
        <f t="shared" si="16"/>
        <v/>
      </c>
      <c r="K152" s="73" t="str">
        <f t="shared" si="21"/>
        <v>Ei</v>
      </c>
      <c r="L152" s="74"/>
      <c r="M152" s="74"/>
      <c r="N152" s="77">
        <f t="shared" si="22"/>
        <v>1</v>
      </c>
      <c r="O152" s="75" t="str">
        <f t="shared" si="17"/>
        <v/>
      </c>
      <c r="P152" s="73" t="str">
        <f t="shared" si="23"/>
        <v/>
      </c>
      <c r="Q152" s="73" t="str">
        <f t="shared" si="18"/>
        <v/>
      </c>
      <c r="R152" s="74"/>
    </row>
    <row r="153" spans="2:18" x14ac:dyDescent="0.3">
      <c r="B153" s="58">
        <v>151</v>
      </c>
      <c r="C153" s="72"/>
      <c r="D153" s="72"/>
      <c r="E153" s="72"/>
      <c r="F153" s="188"/>
      <c r="G153" s="188"/>
      <c r="H153" s="189" t="str">
        <f t="shared" si="19"/>
        <v/>
      </c>
      <c r="I153" s="189" t="str">
        <f t="shared" si="20"/>
        <v/>
      </c>
      <c r="J153" s="73" t="str">
        <f t="shared" si="16"/>
        <v/>
      </c>
      <c r="K153" s="73" t="str">
        <f t="shared" si="21"/>
        <v>Ei</v>
      </c>
      <c r="L153" s="74"/>
      <c r="M153" s="74"/>
      <c r="N153" s="77">
        <f t="shared" si="22"/>
        <v>1</v>
      </c>
      <c r="O153" s="75" t="str">
        <f t="shared" si="17"/>
        <v/>
      </c>
      <c r="P153" s="73" t="str">
        <f t="shared" si="23"/>
        <v/>
      </c>
      <c r="Q153" s="73" t="str">
        <f t="shared" si="18"/>
        <v/>
      </c>
      <c r="R153" s="74"/>
    </row>
    <row r="154" spans="2:18" x14ac:dyDescent="0.3">
      <c r="B154" s="58">
        <v>152</v>
      </c>
      <c r="C154" s="72"/>
      <c r="D154" s="72"/>
      <c r="E154" s="72"/>
      <c r="F154" s="188"/>
      <c r="G154" s="188"/>
      <c r="H154" s="189" t="str">
        <f t="shared" si="19"/>
        <v/>
      </c>
      <c r="I154" s="189" t="str">
        <f t="shared" si="20"/>
        <v/>
      </c>
      <c r="J154" s="73" t="str">
        <f t="shared" si="16"/>
        <v/>
      </c>
      <c r="K154" s="73" t="str">
        <f t="shared" si="21"/>
        <v>Ei</v>
      </c>
      <c r="L154" s="74"/>
      <c r="M154" s="74"/>
      <c r="N154" s="77">
        <f t="shared" si="22"/>
        <v>1</v>
      </c>
      <c r="O154" s="75" t="str">
        <f t="shared" si="17"/>
        <v/>
      </c>
      <c r="P154" s="73" t="str">
        <f t="shared" si="23"/>
        <v/>
      </c>
      <c r="Q154" s="73" t="str">
        <f t="shared" si="18"/>
        <v/>
      </c>
      <c r="R154" s="74"/>
    </row>
    <row r="155" spans="2:18" x14ac:dyDescent="0.3">
      <c r="B155" s="58">
        <v>153</v>
      </c>
      <c r="C155" s="72"/>
      <c r="D155" s="72"/>
      <c r="E155" s="72"/>
      <c r="F155" s="188"/>
      <c r="G155" s="188"/>
      <c r="H155" s="189" t="str">
        <f t="shared" si="19"/>
        <v/>
      </c>
      <c r="I155" s="189" t="str">
        <f t="shared" si="20"/>
        <v/>
      </c>
      <c r="J155" s="73" t="str">
        <f t="shared" si="16"/>
        <v/>
      </c>
      <c r="K155" s="73" t="str">
        <f t="shared" si="21"/>
        <v>Ei</v>
      </c>
      <c r="L155" s="74"/>
      <c r="M155" s="74"/>
      <c r="N155" s="77">
        <f t="shared" si="22"/>
        <v>1</v>
      </c>
      <c r="O155" s="75" t="str">
        <f t="shared" si="17"/>
        <v/>
      </c>
      <c r="P155" s="73" t="str">
        <f t="shared" si="23"/>
        <v/>
      </c>
      <c r="Q155" s="73" t="str">
        <f t="shared" si="18"/>
        <v/>
      </c>
      <c r="R155" s="74"/>
    </row>
    <row r="156" spans="2:18" x14ac:dyDescent="0.3">
      <c r="B156" s="58">
        <v>154</v>
      </c>
      <c r="C156" s="72"/>
      <c r="D156" s="72"/>
      <c r="E156" s="72"/>
      <c r="F156" s="188"/>
      <c r="G156" s="188"/>
      <c r="H156" s="189" t="str">
        <f t="shared" si="19"/>
        <v/>
      </c>
      <c r="I156" s="189" t="str">
        <f t="shared" si="20"/>
        <v/>
      </c>
      <c r="J156" s="73" t="str">
        <f t="shared" si="16"/>
        <v/>
      </c>
      <c r="K156" s="73" t="str">
        <f t="shared" si="21"/>
        <v>Ei</v>
      </c>
      <c r="L156" s="74"/>
      <c r="M156" s="74"/>
      <c r="N156" s="77">
        <f t="shared" si="22"/>
        <v>1</v>
      </c>
      <c r="O156" s="75" t="str">
        <f t="shared" si="17"/>
        <v/>
      </c>
      <c r="P156" s="73" t="str">
        <f t="shared" si="23"/>
        <v/>
      </c>
      <c r="Q156" s="73" t="str">
        <f t="shared" si="18"/>
        <v/>
      </c>
      <c r="R156" s="74"/>
    </row>
    <row r="157" spans="2:18" x14ac:dyDescent="0.3">
      <c r="B157" s="58">
        <v>155</v>
      </c>
      <c r="C157" s="72"/>
      <c r="D157" s="72"/>
      <c r="E157" s="72"/>
      <c r="F157" s="188"/>
      <c r="G157" s="188"/>
      <c r="H157" s="189" t="str">
        <f t="shared" si="19"/>
        <v/>
      </c>
      <c r="I157" s="189" t="str">
        <f t="shared" si="20"/>
        <v/>
      </c>
      <c r="J157" s="73" t="str">
        <f t="shared" si="16"/>
        <v/>
      </c>
      <c r="K157" s="73" t="str">
        <f t="shared" si="21"/>
        <v>Ei</v>
      </c>
      <c r="L157" s="74"/>
      <c r="M157" s="74"/>
      <c r="N157" s="77">
        <f t="shared" si="22"/>
        <v>1</v>
      </c>
      <c r="O157" s="75" t="str">
        <f t="shared" si="17"/>
        <v/>
      </c>
      <c r="P157" s="73" t="str">
        <f t="shared" si="23"/>
        <v/>
      </c>
      <c r="Q157" s="73" t="str">
        <f t="shared" si="18"/>
        <v/>
      </c>
      <c r="R157" s="74"/>
    </row>
    <row r="158" spans="2:18" x14ac:dyDescent="0.3">
      <c r="B158" s="58">
        <v>156</v>
      </c>
      <c r="C158" s="72"/>
      <c r="D158" s="72"/>
      <c r="E158" s="72"/>
      <c r="F158" s="188"/>
      <c r="G158" s="188"/>
      <c r="H158" s="189" t="str">
        <f t="shared" si="19"/>
        <v/>
      </c>
      <c r="I158" s="189" t="str">
        <f t="shared" si="20"/>
        <v/>
      </c>
      <c r="J158" s="73" t="str">
        <f t="shared" si="16"/>
        <v/>
      </c>
      <c r="K158" s="73" t="str">
        <f t="shared" si="21"/>
        <v>Ei</v>
      </c>
      <c r="L158" s="74"/>
      <c r="M158" s="74"/>
      <c r="N158" s="77">
        <f t="shared" si="22"/>
        <v>1</v>
      </c>
      <c r="O158" s="75" t="str">
        <f t="shared" si="17"/>
        <v/>
      </c>
      <c r="P158" s="73" t="str">
        <f t="shared" si="23"/>
        <v/>
      </c>
      <c r="Q158" s="73" t="str">
        <f t="shared" si="18"/>
        <v/>
      </c>
      <c r="R158" s="74"/>
    </row>
    <row r="159" spans="2:18" x14ac:dyDescent="0.3">
      <c r="B159" s="58">
        <v>157</v>
      </c>
      <c r="C159" s="72"/>
      <c r="D159" s="72"/>
      <c r="E159" s="72"/>
      <c r="F159" s="188"/>
      <c r="G159" s="188"/>
      <c r="H159" s="189" t="str">
        <f t="shared" si="19"/>
        <v/>
      </c>
      <c r="I159" s="189" t="str">
        <f t="shared" si="20"/>
        <v/>
      </c>
      <c r="J159" s="73" t="str">
        <f t="shared" si="16"/>
        <v/>
      </c>
      <c r="K159" s="73" t="str">
        <f t="shared" si="21"/>
        <v>Ei</v>
      </c>
      <c r="L159" s="74"/>
      <c r="M159" s="74"/>
      <c r="N159" s="77">
        <f t="shared" si="22"/>
        <v>1</v>
      </c>
      <c r="O159" s="75" t="str">
        <f t="shared" si="17"/>
        <v/>
      </c>
      <c r="P159" s="73" t="str">
        <f t="shared" si="23"/>
        <v/>
      </c>
      <c r="Q159" s="73" t="str">
        <f t="shared" si="18"/>
        <v/>
      </c>
      <c r="R159" s="74"/>
    </row>
    <row r="160" spans="2:18" x14ac:dyDescent="0.3">
      <c r="B160" s="58">
        <v>158</v>
      </c>
      <c r="C160" s="72"/>
      <c r="D160" s="72"/>
      <c r="E160" s="72"/>
      <c r="F160" s="188"/>
      <c r="G160" s="188"/>
      <c r="H160" s="189" t="str">
        <f t="shared" si="19"/>
        <v/>
      </c>
      <c r="I160" s="189" t="str">
        <f t="shared" si="20"/>
        <v/>
      </c>
      <c r="J160" s="73" t="str">
        <f t="shared" si="16"/>
        <v/>
      </c>
      <c r="K160" s="73" t="str">
        <f t="shared" si="21"/>
        <v>Ei</v>
      </c>
      <c r="L160" s="74"/>
      <c r="M160" s="74"/>
      <c r="N160" s="77">
        <f t="shared" si="22"/>
        <v>1</v>
      </c>
      <c r="O160" s="75" t="str">
        <f t="shared" si="17"/>
        <v/>
      </c>
      <c r="P160" s="73" t="str">
        <f t="shared" si="23"/>
        <v/>
      </c>
      <c r="Q160" s="73" t="str">
        <f t="shared" si="18"/>
        <v/>
      </c>
      <c r="R160" s="74"/>
    </row>
    <row r="161" spans="2:18" x14ac:dyDescent="0.3">
      <c r="B161" s="58">
        <v>159</v>
      </c>
      <c r="C161" s="72"/>
      <c r="D161" s="72"/>
      <c r="E161" s="72"/>
      <c r="F161" s="188"/>
      <c r="G161" s="188"/>
      <c r="H161" s="189" t="str">
        <f t="shared" si="19"/>
        <v/>
      </c>
      <c r="I161" s="189" t="str">
        <f t="shared" si="20"/>
        <v/>
      </c>
      <c r="J161" s="73" t="str">
        <f t="shared" si="16"/>
        <v/>
      </c>
      <c r="K161" s="73" t="str">
        <f t="shared" si="21"/>
        <v>Ei</v>
      </c>
      <c r="L161" s="74"/>
      <c r="M161" s="74"/>
      <c r="N161" s="77">
        <f t="shared" si="22"/>
        <v>1</v>
      </c>
      <c r="O161" s="75" t="str">
        <f t="shared" si="17"/>
        <v/>
      </c>
      <c r="P161" s="73" t="str">
        <f t="shared" si="23"/>
        <v/>
      </c>
      <c r="Q161" s="73" t="str">
        <f t="shared" si="18"/>
        <v/>
      </c>
      <c r="R161" s="74"/>
    </row>
    <row r="162" spans="2:18" x14ac:dyDescent="0.3">
      <c r="B162" s="58">
        <v>160</v>
      </c>
      <c r="C162" s="72"/>
      <c r="D162" s="72"/>
      <c r="E162" s="72"/>
      <c r="F162" s="188"/>
      <c r="G162" s="188"/>
      <c r="H162" s="189" t="str">
        <f t="shared" si="19"/>
        <v/>
      </c>
      <c r="I162" s="189" t="str">
        <f t="shared" si="20"/>
        <v/>
      </c>
      <c r="J162" s="73" t="str">
        <f t="shared" si="16"/>
        <v/>
      </c>
      <c r="K162" s="73" t="str">
        <f t="shared" si="21"/>
        <v>Ei</v>
      </c>
      <c r="L162" s="74"/>
      <c r="M162" s="74"/>
      <c r="N162" s="77">
        <f t="shared" si="22"/>
        <v>1</v>
      </c>
      <c r="O162" s="75" t="str">
        <f t="shared" si="17"/>
        <v/>
      </c>
      <c r="P162" s="73" t="str">
        <f t="shared" si="23"/>
        <v/>
      </c>
      <c r="Q162" s="73" t="str">
        <f t="shared" si="18"/>
        <v/>
      </c>
      <c r="R162" s="74"/>
    </row>
    <row r="163" spans="2:18" x14ac:dyDescent="0.3">
      <c r="B163" s="58">
        <v>161</v>
      </c>
      <c r="C163" s="72"/>
      <c r="D163" s="72"/>
      <c r="E163" s="72"/>
      <c r="F163" s="188"/>
      <c r="G163" s="188"/>
      <c r="H163" s="189" t="str">
        <f t="shared" si="19"/>
        <v/>
      </c>
      <c r="I163" s="189" t="str">
        <f t="shared" si="20"/>
        <v/>
      </c>
      <c r="J163" s="73" t="str">
        <f t="shared" si="16"/>
        <v/>
      </c>
      <c r="K163" s="73" t="str">
        <f t="shared" si="21"/>
        <v>Ei</v>
      </c>
      <c r="L163" s="74"/>
      <c r="M163" s="74"/>
      <c r="N163" s="77">
        <f t="shared" si="22"/>
        <v>1</v>
      </c>
      <c r="O163" s="75" t="str">
        <f t="shared" si="17"/>
        <v/>
      </c>
      <c r="P163" s="73" t="str">
        <f t="shared" si="23"/>
        <v/>
      </c>
      <c r="Q163" s="73" t="str">
        <f t="shared" si="18"/>
        <v/>
      </c>
      <c r="R163" s="74"/>
    </row>
    <row r="164" spans="2:18" x14ac:dyDescent="0.3">
      <c r="B164" s="58">
        <v>162</v>
      </c>
      <c r="C164" s="72"/>
      <c r="D164" s="72"/>
      <c r="E164" s="72"/>
      <c r="F164" s="188"/>
      <c r="G164" s="188"/>
      <c r="H164" s="189" t="str">
        <f t="shared" si="19"/>
        <v/>
      </c>
      <c r="I164" s="189" t="str">
        <f t="shared" si="20"/>
        <v/>
      </c>
      <c r="J164" s="73" t="str">
        <f t="shared" si="16"/>
        <v/>
      </c>
      <c r="K164" s="73" t="str">
        <f t="shared" si="21"/>
        <v>Ei</v>
      </c>
      <c r="L164" s="74"/>
      <c r="M164" s="74"/>
      <c r="N164" s="77">
        <f t="shared" si="22"/>
        <v>1</v>
      </c>
      <c r="O164" s="75" t="str">
        <f t="shared" si="17"/>
        <v/>
      </c>
      <c r="P164" s="73" t="str">
        <f t="shared" si="23"/>
        <v/>
      </c>
      <c r="Q164" s="73" t="str">
        <f t="shared" si="18"/>
        <v/>
      </c>
      <c r="R164" s="74"/>
    </row>
    <row r="165" spans="2:18" x14ac:dyDescent="0.3">
      <c r="B165" s="58">
        <v>163</v>
      </c>
      <c r="C165" s="72"/>
      <c r="D165" s="72"/>
      <c r="E165" s="72"/>
      <c r="F165" s="188"/>
      <c r="G165" s="188"/>
      <c r="H165" s="189" t="str">
        <f t="shared" si="19"/>
        <v/>
      </c>
      <c r="I165" s="189" t="str">
        <f t="shared" si="20"/>
        <v/>
      </c>
      <c r="J165" s="73" t="str">
        <f t="shared" si="16"/>
        <v/>
      </c>
      <c r="K165" s="73" t="str">
        <f t="shared" si="21"/>
        <v>Ei</v>
      </c>
      <c r="L165" s="74"/>
      <c r="M165" s="74"/>
      <c r="N165" s="77">
        <f t="shared" si="22"/>
        <v>1</v>
      </c>
      <c r="O165" s="75" t="str">
        <f t="shared" si="17"/>
        <v/>
      </c>
      <c r="P165" s="73" t="str">
        <f t="shared" si="23"/>
        <v/>
      </c>
      <c r="Q165" s="73" t="str">
        <f t="shared" si="18"/>
        <v/>
      </c>
      <c r="R165" s="74"/>
    </row>
    <row r="166" spans="2:18" x14ac:dyDescent="0.3">
      <c r="B166" s="58">
        <v>164</v>
      </c>
      <c r="C166" s="72"/>
      <c r="D166" s="72"/>
      <c r="E166" s="72"/>
      <c r="F166" s="188"/>
      <c r="G166" s="188"/>
      <c r="H166" s="189" t="str">
        <f t="shared" si="19"/>
        <v/>
      </c>
      <c r="I166" s="189" t="str">
        <f t="shared" si="20"/>
        <v/>
      </c>
      <c r="J166" s="73" t="str">
        <f t="shared" si="16"/>
        <v/>
      </c>
      <c r="K166" s="73" t="str">
        <f t="shared" si="21"/>
        <v>Ei</v>
      </c>
      <c r="L166" s="74"/>
      <c r="M166" s="74"/>
      <c r="N166" s="77">
        <f t="shared" si="22"/>
        <v>1</v>
      </c>
      <c r="O166" s="75" t="str">
        <f t="shared" si="17"/>
        <v/>
      </c>
      <c r="P166" s="73" t="str">
        <f t="shared" si="23"/>
        <v/>
      </c>
      <c r="Q166" s="73" t="str">
        <f t="shared" si="18"/>
        <v/>
      </c>
      <c r="R166" s="74"/>
    </row>
    <row r="167" spans="2:18" x14ac:dyDescent="0.3">
      <c r="B167" s="58">
        <v>165</v>
      </c>
      <c r="C167" s="72"/>
      <c r="D167" s="72"/>
      <c r="E167" s="72"/>
      <c r="F167" s="188"/>
      <c r="G167" s="188"/>
      <c r="H167" s="189" t="str">
        <f t="shared" si="19"/>
        <v/>
      </c>
      <c r="I167" s="189" t="str">
        <f t="shared" si="20"/>
        <v/>
      </c>
      <c r="J167" s="73" t="str">
        <f t="shared" si="16"/>
        <v/>
      </c>
      <c r="K167" s="73" t="str">
        <f t="shared" si="21"/>
        <v>Ei</v>
      </c>
      <c r="L167" s="74"/>
      <c r="M167" s="74"/>
      <c r="N167" s="77">
        <f t="shared" si="22"/>
        <v>1</v>
      </c>
      <c r="O167" s="75" t="str">
        <f t="shared" si="17"/>
        <v/>
      </c>
      <c r="P167" s="73" t="str">
        <f t="shared" si="23"/>
        <v/>
      </c>
      <c r="Q167" s="73" t="str">
        <f t="shared" si="18"/>
        <v/>
      </c>
      <c r="R167" s="74"/>
    </row>
    <row r="168" spans="2:18" x14ac:dyDescent="0.3">
      <c r="B168" s="58">
        <v>166</v>
      </c>
      <c r="C168" s="72"/>
      <c r="D168" s="72"/>
      <c r="E168" s="72"/>
      <c r="F168" s="188"/>
      <c r="G168" s="188"/>
      <c r="H168" s="189" t="str">
        <f t="shared" si="19"/>
        <v/>
      </c>
      <c r="I168" s="189" t="str">
        <f t="shared" si="20"/>
        <v/>
      </c>
      <c r="J168" s="73" t="str">
        <f t="shared" si="16"/>
        <v/>
      </c>
      <c r="K168" s="73" t="str">
        <f t="shared" si="21"/>
        <v>Ei</v>
      </c>
      <c r="L168" s="74"/>
      <c r="M168" s="74"/>
      <c r="N168" s="77">
        <f t="shared" si="22"/>
        <v>1</v>
      </c>
      <c r="O168" s="75" t="str">
        <f t="shared" si="17"/>
        <v/>
      </c>
      <c r="P168" s="73" t="str">
        <f t="shared" si="23"/>
        <v/>
      </c>
      <c r="Q168" s="73" t="str">
        <f t="shared" si="18"/>
        <v/>
      </c>
      <c r="R168" s="74"/>
    </row>
    <row r="169" spans="2:18" x14ac:dyDescent="0.3">
      <c r="B169" s="58">
        <v>167</v>
      </c>
      <c r="C169" s="72"/>
      <c r="D169" s="72"/>
      <c r="E169" s="72"/>
      <c r="F169" s="188"/>
      <c r="G169" s="188"/>
      <c r="H169" s="189" t="str">
        <f t="shared" si="19"/>
        <v/>
      </c>
      <c r="I169" s="189" t="str">
        <f t="shared" si="20"/>
        <v/>
      </c>
      <c r="J169" s="73" t="str">
        <f t="shared" si="16"/>
        <v/>
      </c>
      <c r="K169" s="73" t="str">
        <f t="shared" si="21"/>
        <v>Ei</v>
      </c>
      <c r="L169" s="74"/>
      <c r="M169" s="74"/>
      <c r="N169" s="77">
        <f t="shared" si="22"/>
        <v>1</v>
      </c>
      <c r="O169" s="75" t="str">
        <f t="shared" si="17"/>
        <v/>
      </c>
      <c r="P169" s="73" t="str">
        <f t="shared" si="23"/>
        <v/>
      </c>
      <c r="Q169" s="73" t="str">
        <f t="shared" si="18"/>
        <v/>
      </c>
      <c r="R169" s="74"/>
    </row>
    <row r="170" spans="2:18" x14ac:dyDescent="0.3">
      <c r="B170" s="58">
        <v>168</v>
      </c>
      <c r="C170" s="72"/>
      <c r="D170" s="72"/>
      <c r="E170" s="72"/>
      <c r="F170" s="188"/>
      <c r="G170" s="188"/>
      <c r="H170" s="189" t="str">
        <f t="shared" si="19"/>
        <v/>
      </c>
      <c r="I170" s="189" t="str">
        <f t="shared" si="20"/>
        <v/>
      </c>
      <c r="J170" s="73" t="str">
        <f t="shared" si="16"/>
        <v/>
      </c>
      <c r="K170" s="73" t="str">
        <f t="shared" si="21"/>
        <v>Ei</v>
      </c>
      <c r="L170" s="74"/>
      <c r="M170" s="74"/>
      <c r="N170" s="77">
        <f t="shared" si="22"/>
        <v>1</v>
      </c>
      <c r="O170" s="75" t="str">
        <f t="shared" si="17"/>
        <v/>
      </c>
      <c r="P170" s="73" t="str">
        <f t="shared" si="23"/>
        <v/>
      </c>
      <c r="Q170" s="73" t="str">
        <f t="shared" si="18"/>
        <v/>
      </c>
      <c r="R170" s="74"/>
    </row>
    <row r="171" spans="2:18" x14ac:dyDescent="0.3">
      <c r="B171" s="58">
        <v>169</v>
      </c>
      <c r="C171" s="72"/>
      <c r="D171" s="72"/>
      <c r="E171" s="72"/>
      <c r="F171" s="188"/>
      <c r="G171" s="188"/>
      <c r="H171" s="189" t="str">
        <f t="shared" si="19"/>
        <v/>
      </c>
      <c r="I171" s="189" t="str">
        <f t="shared" si="20"/>
        <v/>
      </c>
      <c r="J171" s="73" t="str">
        <f t="shared" si="16"/>
        <v/>
      </c>
      <c r="K171" s="73" t="str">
        <f t="shared" si="21"/>
        <v>Ei</v>
      </c>
      <c r="L171" s="74"/>
      <c r="M171" s="74"/>
      <c r="N171" s="77">
        <f t="shared" si="22"/>
        <v>1</v>
      </c>
      <c r="O171" s="75" t="str">
        <f t="shared" si="17"/>
        <v/>
      </c>
      <c r="P171" s="73" t="str">
        <f t="shared" si="23"/>
        <v/>
      </c>
      <c r="Q171" s="73" t="str">
        <f t="shared" si="18"/>
        <v/>
      </c>
      <c r="R171" s="74"/>
    </row>
    <row r="172" spans="2:18" x14ac:dyDescent="0.3">
      <c r="B172" s="58">
        <v>170</v>
      </c>
      <c r="C172" s="72"/>
      <c r="D172" s="72"/>
      <c r="E172" s="72"/>
      <c r="F172" s="188"/>
      <c r="G172" s="188"/>
      <c r="H172" s="189" t="str">
        <f t="shared" si="19"/>
        <v/>
      </c>
      <c r="I172" s="189" t="str">
        <f t="shared" si="20"/>
        <v/>
      </c>
      <c r="J172" s="73" t="str">
        <f t="shared" si="16"/>
        <v/>
      </c>
      <c r="K172" s="73" t="str">
        <f t="shared" si="21"/>
        <v>Ei</v>
      </c>
      <c r="L172" s="74"/>
      <c r="M172" s="74"/>
      <c r="N172" s="77">
        <f t="shared" si="22"/>
        <v>1</v>
      </c>
      <c r="O172" s="75" t="str">
        <f t="shared" si="17"/>
        <v/>
      </c>
      <c r="P172" s="73" t="str">
        <f t="shared" si="23"/>
        <v/>
      </c>
      <c r="Q172" s="73" t="str">
        <f t="shared" si="18"/>
        <v/>
      </c>
      <c r="R172" s="74"/>
    </row>
    <row r="173" spans="2:18" x14ac:dyDescent="0.3">
      <c r="B173" s="58">
        <v>171</v>
      </c>
      <c r="C173" s="72"/>
      <c r="D173" s="72"/>
      <c r="E173" s="72"/>
      <c r="F173" s="188"/>
      <c r="G173" s="188"/>
      <c r="H173" s="189" t="str">
        <f t="shared" si="19"/>
        <v/>
      </c>
      <c r="I173" s="189" t="str">
        <f t="shared" si="20"/>
        <v/>
      </c>
      <c r="J173" s="73" t="str">
        <f t="shared" si="16"/>
        <v/>
      </c>
      <c r="K173" s="73" t="str">
        <f t="shared" si="21"/>
        <v>Ei</v>
      </c>
      <c r="L173" s="74"/>
      <c r="M173" s="74"/>
      <c r="N173" s="77">
        <f t="shared" si="22"/>
        <v>1</v>
      </c>
      <c r="O173" s="75" t="str">
        <f t="shared" si="17"/>
        <v/>
      </c>
      <c r="P173" s="73" t="str">
        <f t="shared" si="23"/>
        <v/>
      </c>
      <c r="Q173" s="73" t="str">
        <f t="shared" si="18"/>
        <v/>
      </c>
      <c r="R173" s="74"/>
    </row>
    <row r="174" spans="2:18" x14ac:dyDescent="0.3">
      <c r="B174" s="58">
        <v>172</v>
      </c>
      <c r="C174" s="72"/>
      <c r="D174" s="72"/>
      <c r="E174" s="72"/>
      <c r="F174" s="188"/>
      <c r="G174" s="188"/>
      <c r="H174" s="189" t="str">
        <f t="shared" si="19"/>
        <v/>
      </c>
      <c r="I174" s="189" t="str">
        <f t="shared" si="20"/>
        <v/>
      </c>
      <c r="J174" s="73" t="str">
        <f t="shared" si="16"/>
        <v/>
      </c>
      <c r="K174" s="73" t="str">
        <f t="shared" si="21"/>
        <v>Ei</v>
      </c>
      <c r="L174" s="74"/>
      <c r="M174" s="74"/>
      <c r="N174" s="77">
        <f t="shared" si="22"/>
        <v>1</v>
      </c>
      <c r="O174" s="75" t="str">
        <f t="shared" si="17"/>
        <v/>
      </c>
      <c r="P174" s="73" t="str">
        <f t="shared" si="23"/>
        <v/>
      </c>
      <c r="Q174" s="73" t="str">
        <f t="shared" si="18"/>
        <v/>
      </c>
      <c r="R174" s="74"/>
    </row>
    <row r="175" spans="2:18" x14ac:dyDescent="0.3">
      <c r="B175" s="58">
        <v>173</v>
      </c>
      <c r="C175" s="72"/>
      <c r="D175" s="72"/>
      <c r="E175" s="72"/>
      <c r="F175" s="188"/>
      <c r="G175" s="188"/>
      <c r="H175" s="189" t="str">
        <f t="shared" si="19"/>
        <v/>
      </c>
      <c r="I175" s="189" t="str">
        <f t="shared" si="20"/>
        <v/>
      </c>
      <c r="J175" s="73" t="str">
        <f t="shared" si="16"/>
        <v/>
      </c>
      <c r="K175" s="73" t="str">
        <f t="shared" si="21"/>
        <v>Ei</v>
      </c>
      <c r="L175" s="74"/>
      <c r="M175" s="74"/>
      <c r="N175" s="77">
        <f t="shared" si="22"/>
        <v>1</v>
      </c>
      <c r="O175" s="75" t="str">
        <f t="shared" si="17"/>
        <v/>
      </c>
      <c r="P175" s="73" t="str">
        <f t="shared" si="23"/>
        <v/>
      </c>
      <c r="Q175" s="73" t="str">
        <f t="shared" si="18"/>
        <v/>
      </c>
      <c r="R175" s="74"/>
    </row>
    <row r="176" spans="2:18" x14ac:dyDescent="0.3">
      <c r="B176" s="58">
        <v>174</v>
      </c>
      <c r="C176" s="72"/>
      <c r="D176" s="72"/>
      <c r="E176" s="72"/>
      <c r="F176" s="188"/>
      <c r="G176" s="188"/>
      <c r="H176" s="189" t="str">
        <f t="shared" si="19"/>
        <v/>
      </c>
      <c r="I176" s="189" t="str">
        <f t="shared" si="20"/>
        <v/>
      </c>
      <c r="J176" s="73" t="str">
        <f t="shared" si="16"/>
        <v/>
      </c>
      <c r="K176" s="73" t="str">
        <f t="shared" si="21"/>
        <v>Ei</v>
      </c>
      <c r="L176" s="74"/>
      <c r="M176" s="74"/>
      <c r="N176" s="77">
        <f t="shared" si="22"/>
        <v>1</v>
      </c>
      <c r="O176" s="75" t="str">
        <f t="shared" si="17"/>
        <v/>
      </c>
      <c r="P176" s="73" t="str">
        <f t="shared" si="23"/>
        <v/>
      </c>
      <c r="Q176" s="73" t="str">
        <f t="shared" si="18"/>
        <v/>
      </c>
      <c r="R176" s="74"/>
    </row>
    <row r="177" spans="2:18" x14ac:dyDescent="0.3">
      <c r="B177" s="58">
        <v>175</v>
      </c>
      <c r="C177" s="72"/>
      <c r="D177" s="72"/>
      <c r="E177" s="72"/>
      <c r="F177" s="188"/>
      <c r="G177" s="188"/>
      <c r="H177" s="189" t="str">
        <f t="shared" si="19"/>
        <v/>
      </c>
      <c r="I177" s="189" t="str">
        <f t="shared" si="20"/>
        <v/>
      </c>
      <c r="J177" s="73" t="str">
        <f t="shared" si="16"/>
        <v/>
      </c>
      <c r="K177" s="73" t="str">
        <f t="shared" si="21"/>
        <v>Ei</v>
      </c>
      <c r="L177" s="74"/>
      <c r="M177" s="74"/>
      <c r="N177" s="77">
        <f t="shared" si="22"/>
        <v>1</v>
      </c>
      <c r="O177" s="75" t="str">
        <f t="shared" si="17"/>
        <v/>
      </c>
      <c r="P177" s="73" t="str">
        <f t="shared" si="23"/>
        <v/>
      </c>
      <c r="Q177" s="73" t="str">
        <f t="shared" si="18"/>
        <v/>
      </c>
      <c r="R177" s="74"/>
    </row>
    <row r="178" spans="2:18" x14ac:dyDescent="0.3">
      <c r="B178" s="58">
        <v>176</v>
      </c>
      <c r="C178" s="72"/>
      <c r="D178" s="72"/>
      <c r="E178" s="72"/>
      <c r="F178" s="188"/>
      <c r="G178" s="188"/>
      <c r="H178" s="189" t="str">
        <f t="shared" si="19"/>
        <v/>
      </c>
      <c r="I178" s="189" t="str">
        <f t="shared" si="20"/>
        <v/>
      </c>
      <c r="J178" s="73" t="str">
        <f t="shared" si="16"/>
        <v/>
      </c>
      <c r="K178" s="73" t="str">
        <f t="shared" si="21"/>
        <v>Ei</v>
      </c>
      <c r="L178" s="74"/>
      <c r="M178" s="74"/>
      <c r="N178" s="77">
        <f t="shared" si="22"/>
        <v>1</v>
      </c>
      <c r="O178" s="75" t="str">
        <f t="shared" si="17"/>
        <v/>
      </c>
      <c r="P178" s="73" t="str">
        <f t="shared" si="23"/>
        <v/>
      </c>
      <c r="Q178" s="73" t="str">
        <f t="shared" si="18"/>
        <v/>
      </c>
      <c r="R178" s="74"/>
    </row>
    <row r="179" spans="2:18" x14ac:dyDescent="0.3">
      <c r="B179" s="58">
        <v>177</v>
      </c>
      <c r="C179" s="72"/>
      <c r="D179" s="72"/>
      <c r="E179" s="72"/>
      <c r="F179" s="188"/>
      <c r="G179" s="188"/>
      <c r="H179" s="189" t="str">
        <f t="shared" si="19"/>
        <v/>
      </c>
      <c r="I179" s="189" t="str">
        <f t="shared" si="20"/>
        <v/>
      </c>
      <c r="J179" s="73" t="str">
        <f t="shared" si="16"/>
        <v/>
      </c>
      <c r="K179" s="73" t="str">
        <f t="shared" si="21"/>
        <v>Ei</v>
      </c>
      <c r="L179" s="74"/>
      <c r="M179" s="74"/>
      <c r="N179" s="77">
        <f t="shared" si="22"/>
        <v>1</v>
      </c>
      <c r="O179" s="75" t="str">
        <f t="shared" si="17"/>
        <v/>
      </c>
      <c r="P179" s="73" t="str">
        <f t="shared" si="23"/>
        <v/>
      </c>
      <c r="Q179" s="73" t="str">
        <f t="shared" si="18"/>
        <v/>
      </c>
      <c r="R179" s="74"/>
    </row>
    <row r="180" spans="2:18" x14ac:dyDescent="0.3">
      <c r="B180" s="58">
        <v>178</v>
      </c>
      <c r="C180" s="72"/>
      <c r="D180" s="72"/>
      <c r="E180" s="72"/>
      <c r="F180" s="188"/>
      <c r="G180" s="188"/>
      <c r="H180" s="189" t="str">
        <f t="shared" si="19"/>
        <v/>
      </c>
      <c r="I180" s="189" t="str">
        <f t="shared" si="20"/>
        <v/>
      </c>
      <c r="J180" s="73" t="str">
        <f t="shared" si="16"/>
        <v/>
      </c>
      <c r="K180" s="73" t="str">
        <f t="shared" si="21"/>
        <v>Ei</v>
      </c>
      <c r="L180" s="74"/>
      <c r="M180" s="74"/>
      <c r="N180" s="77">
        <f t="shared" si="22"/>
        <v>1</v>
      </c>
      <c r="O180" s="75" t="str">
        <f t="shared" si="17"/>
        <v/>
      </c>
      <c r="P180" s="73" t="str">
        <f t="shared" si="23"/>
        <v/>
      </c>
      <c r="Q180" s="73" t="str">
        <f t="shared" si="18"/>
        <v/>
      </c>
      <c r="R180" s="74"/>
    </row>
    <row r="181" spans="2:18" x14ac:dyDescent="0.3">
      <c r="B181" s="58">
        <v>179</v>
      </c>
      <c r="C181" s="72"/>
      <c r="D181" s="72"/>
      <c r="E181" s="72"/>
      <c r="F181" s="188"/>
      <c r="G181" s="188"/>
      <c r="H181" s="189" t="str">
        <f t="shared" si="19"/>
        <v/>
      </c>
      <c r="I181" s="189" t="str">
        <f t="shared" si="20"/>
        <v/>
      </c>
      <c r="J181" s="73" t="str">
        <f t="shared" si="16"/>
        <v/>
      </c>
      <c r="K181" s="73" t="str">
        <f t="shared" si="21"/>
        <v>Ei</v>
      </c>
      <c r="L181" s="74"/>
      <c r="M181" s="74"/>
      <c r="N181" s="77">
        <f t="shared" si="22"/>
        <v>1</v>
      </c>
      <c r="O181" s="75" t="str">
        <f t="shared" si="17"/>
        <v/>
      </c>
      <c r="P181" s="73" t="str">
        <f t="shared" si="23"/>
        <v/>
      </c>
      <c r="Q181" s="73" t="str">
        <f t="shared" si="18"/>
        <v/>
      </c>
      <c r="R181" s="74"/>
    </row>
    <row r="182" spans="2:18" x14ac:dyDescent="0.3">
      <c r="B182" s="58">
        <v>180</v>
      </c>
      <c r="C182" s="72"/>
      <c r="D182" s="72"/>
      <c r="E182" s="72"/>
      <c r="F182" s="188"/>
      <c r="G182" s="188"/>
      <c r="H182" s="189" t="str">
        <f t="shared" si="19"/>
        <v/>
      </c>
      <c r="I182" s="189" t="str">
        <f t="shared" si="20"/>
        <v/>
      </c>
      <c r="J182" s="73" t="str">
        <f t="shared" si="16"/>
        <v/>
      </c>
      <c r="K182" s="73" t="str">
        <f t="shared" si="21"/>
        <v>Ei</v>
      </c>
      <c r="L182" s="74"/>
      <c r="M182" s="74"/>
      <c r="N182" s="77">
        <f t="shared" si="22"/>
        <v>1</v>
      </c>
      <c r="O182" s="75" t="str">
        <f t="shared" si="17"/>
        <v/>
      </c>
      <c r="P182" s="73" t="str">
        <f t="shared" si="23"/>
        <v/>
      </c>
      <c r="Q182" s="73" t="str">
        <f t="shared" si="18"/>
        <v/>
      </c>
      <c r="R182" s="74"/>
    </row>
    <row r="183" spans="2:18" x14ac:dyDescent="0.3">
      <c r="B183" s="58">
        <v>181</v>
      </c>
      <c r="C183" s="72"/>
      <c r="D183" s="72"/>
      <c r="E183" s="72"/>
      <c r="F183" s="188"/>
      <c r="G183" s="188"/>
      <c r="H183" s="189" t="str">
        <f t="shared" si="19"/>
        <v/>
      </c>
      <c r="I183" s="189" t="str">
        <f t="shared" si="20"/>
        <v/>
      </c>
      <c r="J183" s="73" t="str">
        <f t="shared" si="16"/>
        <v/>
      </c>
      <c r="K183" s="73" t="str">
        <f t="shared" si="21"/>
        <v>Ei</v>
      </c>
      <c r="L183" s="74"/>
      <c r="M183" s="74"/>
      <c r="N183" s="77">
        <f t="shared" si="22"/>
        <v>1</v>
      </c>
      <c r="O183" s="75" t="str">
        <f t="shared" si="17"/>
        <v/>
      </c>
      <c r="P183" s="73" t="str">
        <f t="shared" si="23"/>
        <v/>
      </c>
      <c r="Q183" s="73" t="str">
        <f t="shared" si="18"/>
        <v/>
      </c>
      <c r="R183" s="74"/>
    </row>
    <row r="184" spans="2:18" x14ac:dyDescent="0.3">
      <c r="B184" s="58">
        <v>182</v>
      </c>
      <c r="C184" s="72"/>
      <c r="D184" s="72"/>
      <c r="E184" s="72"/>
      <c r="F184" s="188"/>
      <c r="G184" s="188"/>
      <c r="H184" s="189" t="str">
        <f t="shared" si="19"/>
        <v/>
      </c>
      <c r="I184" s="189" t="str">
        <f t="shared" si="20"/>
        <v/>
      </c>
      <c r="J184" s="73" t="str">
        <f t="shared" si="16"/>
        <v/>
      </c>
      <c r="K184" s="73" t="str">
        <f t="shared" si="21"/>
        <v>Ei</v>
      </c>
      <c r="L184" s="74"/>
      <c r="M184" s="74"/>
      <c r="N184" s="77">
        <f t="shared" si="22"/>
        <v>1</v>
      </c>
      <c r="O184" s="75" t="str">
        <f t="shared" si="17"/>
        <v/>
      </c>
      <c r="P184" s="73" t="str">
        <f t="shared" si="23"/>
        <v/>
      </c>
      <c r="Q184" s="73" t="str">
        <f t="shared" si="18"/>
        <v/>
      </c>
      <c r="R184" s="74"/>
    </row>
    <row r="185" spans="2:18" x14ac:dyDescent="0.3">
      <c r="B185" s="58">
        <v>183</v>
      </c>
      <c r="C185" s="72"/>
      <c r="D185" s="72"/>
      <c r="E185" s="72"/>
      <c r="F185" s="188"/>
      <c r="G185" s="188"/>
      <c r="H185" s="189" t="str">
        <f t="shared" si="19"/>
        <v/>
      </c>
      <c r="I185" s="189" t="str">
        <f t="shared" si="20"/>
        <v/>
      </c>
      <c r="J185" s="73" t="str">
        <f t="shared" si="16"/>
        <v/>
      </c>
      <c r="K185" s="73" t="str">
        <f t="shared" si="21"/>
        <v>Ei</v>
      </c>
      <c r="L185" s="74"/>
      <c r="M185" s="74"/>
      <c r="N185" s="77">
        <f t="shared" si="22"/>
        <v>1</v>
      </c>
      <c r="O185" s="75" t="str">
        <f t="shared" si="17"/>
        <v/>
      </c>
      <c r="P185" s="73" t="str">
        <f t="shared" si="23"/>
        <v/>
      </c>
      <c r="Q185" s="73" t="str">
        <f t="shared" si="18"/>
        <v/>
      </c>
      <c r="R185" s="74"/>
    </row>
    <row r="186" spans="2:18" x14ac:dyDescent="0.3">
      <c r="B186" s="58">
        <v>184</v>
      </c>
      <c r="C186" s="72"/>
      <c r="D186" s="72"/>
      <c r="E186" s="72"/>
      <c r="F186" s="188"/>
      <c r="G186" s="188"/>
      <c r="H186" s="189" t="str">
        <f t="shared" si="19"/>
        <v/>
      </c>
      <c r="I186" s="189" t="str">
        <f t="shared" si="20"/>
        <v/>
      </c>
      <c r="J186" s="73" t="str">
        <f t="shared" si="16"/>
        <v/>
      </c>
      <c r="K186" s="73" t="str">
        <f t="shared" si="21"/>
        <v>Ei</v>
      </c>
      <c r="L186" s="74"/>
      <c r="M186" s="74"/>
      <c r="N186" s="77">
        <f t="shared" si="22"/>
        <v>1</v>
      </c>
      <c r="O186" s="75" t="str">
        <f t="shared" si="17"/>
        <v/>
      </c>
      <c r="P186" s="73" t="str">
        <f t="shared" si="23"/>
        <v/>
      </c>
      <c r="Q186" s="73" t="str">
        <f t="shared" si="18"/>
        <v/>
      </c>
      <c r="R186" s="74"/>
    </row>
    <row r="187" spans="2:18" x14ac:dyDescent="0.3">
      <c r="B187" s="58">
        <v>185</v>
      </c>
      <c r="C187" s="72"/>
      <c r="D187" s="72"/>
      <c r="E187" s="72"/>
      <c r="F187" s="188"/>
      <c r="G187" s="188"/>
      <c r="H187" s="189" t="str">
        <f t="shared" si="19"/>
        <v/>
      </c>
      <c r="I187" s="189" t="str">
        <f t="shared" si="20"/>
        <v/>
      </c>
      <c r="J187" s="73" t="str">
        <f t="shared" si="16"/>
        <v/>
      </c>
      <c r="K187" s="73" t="str">
        <f t="shared" si="21"/>
        <v>Ei</v>
      </c>
      <c r="L187" s="74"/>
      <c r="M187" s="74"/>
      <c r="N187" s="77">
        <f t="shared" si="22"/>
        <v>1</v>
      </c>
      <c r="O187" s="75" t="str">
        <f t="shared" si="17"/>
        <v/>
      </c>
      <c r="P187" s="73" t="str">
        <f t="shared" si="23"/>
        <v/>
      </c>
      <c r="Q187" s="73" t="str">
        <f t="shared" si="18"/>
        <v/>
      </c>
      <c r="R187" s="74"/>
    </row>
    <row r="188" spans="2:18" x14ac:dyDescent="0.3">
      <c r="B188" s="58">
        <v>186</v>
      </c>
      <c r="C188" s="72"/>
      <c r="D188" s="72"/>
      <c r="E188" s="72"/>
      <c r="F188" s="188"/>
      <c r="G188" s="188"/>
      <c r="H188" s="189" t="str">
        <f t="shared" si="19"/>
        <v/>
      </c>
      <c r="I188" s="189" t="str">
        <f t="shared" si="20"/>
        <v/>
      </c>
      <c r="J188" s="73" t="str">
        <f t="shared" si="16"/>
        <v/>
      </c>
      <c r="K188" s="73" t="str">
        <f t="shared" si="21"/>
        <v>Ei</v>
      </c>
      <c r="L188" s="74"/>
      <c r="M188" s="74"/>
      <c r="N188" s="77">
        <f t="shared" si="22"/>
        <v>1</v>
      </c>
      <c r="O188" s="75" t="str">
        <f t="shared" si="17"/>
        <v/>
      </c>
      <c r="P188" s="73" t="str">
        <f t="shared" si="23"/>
        <v/>
      </c>
      <c r="Q188" s="73" t="str">
        <f t="shared" si="18"/>
        <v/>
      </c>
      <c r="R188" s="74"/>
    </row>
    <row r="189" spans="2:18" x14ac:dyDescent="0.3">
      <c r="B189" s="58">
        <v>187</v>
      </c>
      <c r="C189" s="72"/>
      <c r="D189" s="72"/>
      <c r="E189" s="72"/>
      <c r="F189" s="188"/>
      <c r="G189" s="188"/>
      <c r="H189" s="189" t="str">
        <f t="shared" si="19"/>
        <v/>
      </c>
      <c r="I189" s="189" t="str">
        <f t="shared" si="20"/>
        <v/>
      </c>
      <c r="J189" s="73" t="str">
        <f t="shared" si="16"/>
        <v/>
      </c>
      <c r="K189" s="73" t="str">
        <f t="shared" si="21"/>
        <v>Ei</v>
      </c>
      <c r="L189" s="74"/>
      <c r="M189" s="74"/>
      <c r="N189" s="77">
        <f t="shared" si="22"/>
        <v>1</v>
      </c>
      <c r="O189" s="75" t="str">
        <f t="shared" si="17"/>
        <v/>
      </c>
      <c r="P189" s="73" t="str">
        <f t="shared" si="23"/>
        <v/>
      </c>
      <c r="Q189" s="73" t="str">
        <f t="shared" si="18"/>
        <v/>
      </c>
      <c r="R189" s="74"/>
    </row>
    <row r="190" spans="2:18" x14ac:dyDescent="0.3">
      <c r="B190" s="58">
        <v>188</v>
      </c>
      <c r="C190" s="72"/>
      <c r="D190" s="72"/>
      <c r="E190" s="72"/>
      <c r="F190" s="188"/>
      <c r="G190" s="188"/>
      <c r="H190" s="189" t="str">
        <f t="shared" si="19"/>
        <v/>
      </c>
      <c r="I190" s="189" t="str">
        <f t="shared" si="20"/>
        <v/>
      </c>
      <c r="J190" s="73" t="str">
        <f t="shared" si="16"/>
        <v/>
      </c>
      <c r="K190" s="73" t="str">
        <f t="shared" si="21"/>
        <v>Ei</v>
      </c>
      <c r="L190" s="74"/>
      <c r="M190" s="74"/>
      <c r="N190" s="77">
        <f t="shared" si="22"/>
        <v>1</v>
      </c>
      <c r="O190" s="75" t="str">
        <f t="shared" si="17"/>
        <v/>
      </c>
      <c r="P190" s="73" t="str">
        <f t="shared" si="23"/>
        <v/>
      </c>
      <c r="Q190" s="73" t="str">
        <f t="shared" si="18"/>
        <v/>
      </c>
      <c r="R190" s="74"/>
    </row>
    <row r="191" spans="2:18" x14ac:dyDescent="0.3">
      <c r="B191" s="58">
        <v>189</v>
      </c>
      <c r="C191" s="72"/>
      <c r="D191" s="72"/>
      <c r="E191" s="72"/>
      <c r="F191" s="188"/>
      <c r="G191" s="188"/>
      <c r="H191" s="189" t="str">
        <f t="shared" si="19"/>
        <v/>
      </c>
      <c r="I191" s="189" t="str">
        <f t="shared" si="20"/>
        <v/>
      </c>
      <c r="J191" s="73" t="str">
        <f t="shared" si="16"/>
        <v/>
      </c>
      <c r="K191" s="73" t="str">
        <f t="shared" si="21"/>
        <v>Ei</v>
      </c>
      <c r="L191" s="74"/>
      <c r="M191" s="74"/>
      <c r="N191" s="77">
        <f t="shared" si="22"/>
        <v>1</v>
      </c>
      <c r="O191" s="75" t="str">
        <f t="shared" si="17"/>
        <v/>
      </c>
      <c r="P191" s="73" t="str">
        <f t="shared" si="23"/>
        <v/>
      </c>
      <c r="Q191" s="73" t="str">
        <f t="shared" si="18"/>
        <v/>
      </c>
      <c r="R191" s="74"/>
    </row>
    <row r="192" spans="2:18" x14ac:dyDescent="0.3">
      <c r="B192" s="58">
        <v>190</v>
      </c>
      <c r="C192" s="72"/>
      <c r="D192" s="72"/>
      <c r="E192" s="72"/>
      <c r="F192" s="188"/>
      <c r="G192" s="188"/>
      <c r="H192" s="189" t="str">
        <f t="shared" si="19"/>
        <v/>
      </c>
      <c r="I192" s="189" t="str">
        <f t="shared" si="20"/>
        <v/>
      </c>
      <c r="J192" s="73" t="str">
        <f t="shared" si="16"/>
        <v/>
      </c>
      <c r="K192" s="73" t="str">
        <f t="shared" si="21"/>
        <v>Ei</v>
      </c>
      <c r="L192" s="74"/>
      <c r="M192" s="74"/>
      <c r="N192" s="77">
        <f t="shared" si="22"/>
        <v>1</v>
      </c>
      <c r="O192" s="75" t="str">
        <f t="shared" si="17"/>
        <v/>
      </c>
      <c r="P192" s="73" t="str">
        <f t="shared" si="23"/>
        <v/>
      </c>
      <c r="Q192" s="73" t="str">
        <f t="shared" si="18"/>
        <v/>
      </c>
      <c r="R192" s="74"/>
    </row>
    <row r="193" spans="2:18" x14ac:dyDescent="0.3">
      <c r="B193" s="58">
        <v>191</v>
      </c>
      <c r="C193" s="72"/>
      <c r="D193" s="72"/>
      <c r="E193" s="72"/>
      <c r="F193" s="188"/>
      <c r="G193" s="188"/>
      <c r="H193" s="189" t="str">
        <f t="shared" si="19"/>
        <v/>
      </c>
      <c r="I193" s="189" t="str">
        <f t="shared" si="20"/>
        <v/>
      </c>
      <c r="J193" s="73" t="str">
        <f t="shared" si="16"/>
        <v/>
      </c>
      <c r="K193" s="73" t="str">
        <f t="shared" si="21"/>
        <v>Ei</v>
      </c>
      <c r="L193" s="74"/>
      <c r="M193" s="74"/>
      <c r="N193" s="77">
        <f t="shared" si="22"/>
        <v>1</v>
      </c>
      <c r="O193" s="75" t="str">
        <f t="shared" si="17"/>
        <v/>
      </c>
      <c r="P193" s="73" t="str">
        <f t="shared" si="23"/>
        <v/>
      </c>
      <c r="Q193" s="73" t="str">
        <f t="shared" si="18"/>
        <v/>
      </c>
      <c r="R193" s="74"/>
    </row>
    <row r="194" spans="2:18" x14ac:dyDescent="0.3">
      <c r="B194" s="58">
        <v>192</v>
      </c>
      <c r="C194" s="72"/>
      <c r="D194" s="72"/>
      <c r="E194" s="72"/>
      <c r="F194" s="188"/>
      <c r="G194" s="188"/>
      <c r="H194" s="189" t="str">
        <f t="shared" si="19"/>
        <v/>
      </c>
      <c r="I194" s="189" t="str">
        <f t="shared" si="20"/>
        <v/>
      </c>
      <c r="J194" s="73" t="str">
        <f t="shared" si="16"/>
        <v/>
      </c>
      <c r="K194" s="73" t="str">
        <f t="shared" si="21"/>
        <v>Ei</v>
      </c>
      <c r="L194" s="74"/>
      <c r="M194" s="74"/>
      <c r="N194" s="77">
        <f t="shared" si="22"/>
        <v>1</v>
      </c>
      <c r="O194" s="75" t="str">
        <f t="shared" si="17"/>
        <v/>
      </c>
      <c r="P194" s="73" t="str">
        <f t="shared" si="23"/>
        <v/>
      </c>
      <c r="Q194" s="73" t="str">
        <f t="shared" si="18"/>
        <v/>
      </c>
      <c r="R194" s="74"/>
    </row>
    <row r="195" spans="2:18" x14ac:dyDescent="0.3">
      <c r="B195" s="58">
        <v>193</v>
      </c>
      <c r="C195" s="72"/>
      <c r="D195" s="72"/>
      <c r="E195" s="72"/>
      <c r="F195" s="188"/>
      <c r="G195" s="188"/>
      <c r="H195" s="189" t="str">
        <f t="shared" si="19"/>
        <v/>
      </c>
      <c r="I195" s="189" t="str">
        <f t="shared" si="20"/>
        <v/>
      </c>
      <c r="J195" s="73" t="str">
        <f t="shared" ref="J195:J258" si="24">IF(C195&lt;&gt;0,(IF(C195=1,0.036089*H195^2.01395*(0.99676)^H195*I195^2.07025*(I195-1.3)^-1.07209,IF(C195=2,0.022927*H195^1.91505*(0.99146)^H195*I195^2.82541*(I195-1.3)^-1.53547,0.011197*H195^2.10253*(0.986)^H195*I195^3.98519*(I195-1.3)^-2.659))/1000),"")</f>
        <v/>
      </c>
      <c r="K195" s="73" t="str">
        <f t="shared" si="21"/>
        <v>Ei</v>
      </c>
      <c r="L195" s="74"/>
      <c r="M195" s="74"/>
      <c r="N195" s="77">
        <f t="shared" si="22"/>
        <v>1</v>
      </c>
      <c r="O195" s="75" t="str">
        <f t="shared" ref="O195:O258" si="25">IF(C195&gt;0,J195*(L195+M195),"")</f>
        <v/>
      </c>
      <c r="P195" s="73" t="str">
        <f t="shared" si="23"/>
        <v/>
      </c>
      <c r="Q195" s="73" t="str">
        <f t="shared" ref="Q195:Q258" si="26">IF(C195&gt;0,J195*M195,"")</f>
        <v/>
      </c>
      <c r="R195" s="74"/>
    </row>
    <row r="196" spans="2:18" x14ac:dyDescent="0.3">
      <c r="B196" s="58">
        <v>194</v>
      </c>
      <c r="C196" s="72"/>
      <c r="D196" s="72"/>
      <c r="E196" s="72"/>
      <c r="F196" s="188"/>
      <c r="G196" s="188"/>
      <c r="H196" s="189" t="str">
        <f t="shared" ref="H196:H259" si="27">IF(D196&gt;0,D196/10,IF(F196&gt;0,F196,""))</f>
        <v/>
      </c>
      <c r="I196" s="189" t="str">
        <f t="shared" ref="I196:I259" si="28">IF(E196&gt;0,E196/10,IF(G196&gt;0,G196,""))</f>
        <v/>
      </c>
      <c r="J196" s="73" t="str">
        <f t="shared" si="24"/>
        <v/>
      </c>
      <c r="K196" s="73" t="str">
        <f t="shared" ref="K196:K259" si="29">IF(AND(C196=$T$28,H196&gt;=$U$28),"Kyllä",IF(AND(C196=$T$29,H196&gt;=$U$29),"Kyllä",IF(AND(C196=$T$30,H196&gt;=$U$30),"Kyllä","Ei")))</f>
        <v>Ei</v>
      </c>
      <c r="L196" s="74"/>
      <c r="M196" s="74"/>
      <c r="N196" s="77">
        <f t="shared" ref="N196:N259" si="30">1-L196-M196</f>
        <v>1</v>
      </c>
      <c r="O196" s="75" t="str">
        <f t="shared" si="25"/>
        <v/>
      </c>
      <c r="P196" s="73" t="str">
        <f t="shared" ref="P196:P259" si="31">IF(AND(C196&gt;0,K196="Kyllä"),J196*L196,"")</f>
        <v/>
      </c>
      <c r="Q196" s="73" t="str">
        <f t="shared" si="26"/>
        <v/>
      </c>
      <c r="R196" s="74"/>
    </row>
    <row r="197" spans="2:18" x14ac:dyDescent="0.3">
      <c r="B197" s="58">
        <v>195</v>
      </c>
      <c r="C197" s="72"/>
      <c r="D197" s="72"/>
      <c r="E197" s="72"/>
      <c r="F197" s="188"/>
      <c r="G197" s="188"/>
      <c r="H197" s="189" t="str">
        <f t="shared" si="27"/>
        <v/>
      </c>
      <c r="I197" s="189" t="str">
        <f t="shared" si="28"/>
        <v/>
      </c>
      <c r="J197" s="73" t="str">
        <f t="shared" si="24"/>
        <v/>
      </c>
      <c r="K197" s="73" t="str">
        <f t="shared" si="29"/>
        <v>Ei</v>
      </c>
      <c r="L197" s="74"/>
      <c r="M197" s="74"/>
      <c r="N197" s="77">
        <f t="shared" si="30"/>
        <v>1</v>
      </c>
      <c r="O197" s="75" t="str">
        <f t="shared" si="25"/>
        <v/>
      </c>
      <c r="P197" s="73" t="str">
        <f t="shared" si="31"/>
        <v/>
      </c>
      <c r="Q197" s="73" t="str">
        <f t="shared" si="26"/>
        <v/>
      </c>
      <c r="R197" s="74"/>
    </row>
    <row r="198" spans="2:18" x14ac:dyDescent="0.3">
      <c r="B198" s="58">
        <v>196</v>
      </c>
      <c r="C198" s="72"/>
      <c r="D198" s="72"/>
      <c r="E198" s="72"/>
      <c r="F198" s="188"/>
      <c r="G198" s="188"/>
      <c r="H198" s="189" t="str">
        <f t="shared" si="27"/>
        <v/>
      </c>
      <c r="I198" s="189" t="str">
        <f t="shared" si="28"/>
        <v/>
      </c>
      <c r="J198" s="73" t="str">
        <f t="shared" si="24"/>
        <v/>
      </c>
      <c r="K198" s="73" t="str">
        <f t="shared" si="29"/>
        <v>Ei</v>
      </c>
      <c r="L198" s="74"/>
      <c r="M198" s="74"/>
      <c r="N198" s="77">
        <f t="shared" si="30"/>
        <v>1</v>
      </c>
      <c r="O198" s="75" t="str">
        <f t="shared" si="25"/>
        <v/>
      </c>
      <c r="P198" s="73" t="str">
        <f t="shared" si="31"/>
        <v/>
      </c>
      <c r="Q198" s="73" t="str">
        <f t="shared" si="26"/>
        <v/>
      </c>
      <c r="R198" s="74"/>
    </row>
    <row r="199" spans="2:18" x14ac:dyDescent="0.3">
      <c r="B199" s="58">
        <v>197</v>
      </c>
      <c r="C199" s="72"/>
      <c r="D199" s="72"/>
      <c r="E199" s="72"/>
      <c r="F199" s="188"/>
      <c r="G199" s="188"/>
      <c r="H199" s="189" t="str">
        <f t="shared" si="27"/>
        <v/>
      </c>
      <c r="I199" s="189" t="str">
        <f t="shared" si="28"/>
        <v/>
      </c>
      <c r="J199" s="73" t="str">
        <f t="shared" si="24"/>
        <v/>
      </c>
      <c r="K199" s="73" t="str">
        <f t="shared" si="29"/>
        <v>Ei</v>
      </c>
      <c r="L199" s="74"/>
      <c r="M199" s="74"/>
      <c r="N199" s="77">
        <f t="shared" si="30"/>
        <v>1</v>
      </c>
      <c r="O199" s="75" t="str">
        <f t="shared" si="25"/>
        <v/>
      </c>
      <c r="P199" s="73" t="str">
        <f t="shared" si="31"/>
        <v/>
      </c>
      <c r="Q199" s="73" t="str">
        <f t="shared" si="26"/>
        <v/>
      </c>
      <c r="R199" s="74"/>
    </row>
    <row r="200" spans="2:18" x14ac:dyDescent="0.3">
      <c r="B200" s="58">
        <v>198</v>
      </c>
      <c r="C200" s="72"/>
      <c r="D200" s="72"/>
      <c r="E200" s="72"/>
      <c r="F200" s="188"/>
      <c r="G200" s="188"/>
      <c r="H200" s="189" t="str">
        <f t="shared" si="27"/>
        <v/>
      </c>
      <c r="I200" s="189" t="str">
        <f t="shared" si="28"/>
        <v/>
      </c>
      <c r="J200" s="73" t="str">
        <f t="shared" si="24"/>
        <v/>
      </c>
      <c r="K200" s="73" t="str">
        <f t="shared" si="29"/>
        <v>Ei</v>
      </c>
      <c r="L200" s="74"/>
      <c r="M200" s="74"/>
      <c r="N200" s="77">
        <f t="shared" si="30"/>
        <v>1</v>
      </c>
      <c r="O200" s="75" t="str">
        <f t="shared" si="25"/>
        <v/>
      </c>
      <c r="P200" s="73" t="str">
        <f t="shared" si="31"/>
        <v/>
      </c>
      <c r="Q200" s="73" t="str">
        <f t="shared" si="26"/>
        <v/>
      </c>
      <c r="R200" s="74"/>
    </row>
    <row r="201" spans="2:18" x14ac:dyDescent="0.3">
      <c r="B201" s="58">
        <v>199</v>
      </c>
      <c r="C201" s="72"/>
      <c r="D201" s="72"/>
      <c r="E201" s="72"/>
      <c r="F201" s="188"/>
      <c r="G201" s="188"/>
      <c r="H201" s="189" t="str">
        <f t="shared" si="27"/>
        <v/>
      </c>
      <c r="I201" s="189" t="str">
        <f t="shared" si="28"/>
        <v/>
      </c>
      <c r="J201" s="73" t="str">
        <f t="shared" si="24"/>
        <v/>
      </c>
      <c r="K201" s="73" t="str">
        <f t="shared" si="29"/>
        <v>Ei</v>
      </c>
      <c r="L201" s="74"/>
      <c r="M201" s="74"/>
      <c r="N201" s="77">
        <f t="shared" si="30"/>
        <v>1</v>
      </c>
      <c r="O201" s="75" t="str">
        <f t="shared" si="25"/>
        <v/>
      </c>
      <c r="P201" s="73" t="str">
        <f t="shared" si="31"/>
        <v/>
      </c>
      <c r="Q201" s="73" t="str">
        <f t="shared" si="26"/>
        <v/>
      </c>
      <c r="R201" s="74"/>
    </row>
    <row r="202" spans="2:18" x14ac:dyDescent="0.3">
      <c r="B202" s="58">
        <v>200</v>
      </c>
      <c r="C202" s="72"/>
      <c r="D202" s="72"/>
      <c r="E202" s="72"/>
      <c r="F202" s="188"/>
      <c r="G202" s="188"/>
      <c r="H202" s="189" t="str">
        <f t="shared" si="27"/>
        <v/>
      </c>
      <c r="I202" s="189" t="str">
        <f t="shared" si="28"/>
        <v/>
      </c>
      <c r="J202" s="73" t="str">
        <f t="shared" si="24"/>
        <v/>
      </c>
      <c r="K202" s="73" t="str">
        <f t="shared" si="29"/>
        <v>Ei</v>
      </c>
      <c r="L202" s="74"/>
      <c r="M202" s="74"/>
      <c r="N202" s="77">
        <f t="shared" si="30"/>
        <v>1</v>
      </c>
      <c r="O202" s="75" t="str">
        <f t="shared" si="25"/>
        <v/>
      </c>
      <c r="P202" s="73" t="str">
        <f t="shared" si="31"/>
        <v/>
      </c>
      <c r="Q202" s="73" t="str">
        <f t="shared" si="26"/>
        <v/>
      </c>
      <c r="R202" s="74"/>
    </row>
    <row r="203" spans="2:18" x14ac:dyDescent="0.3">
      <c r="B203" s="58">
        <v>201</v>
      </c>
      <c r="C203" s="72"/>
      <c r="D203" s="72"/>
      <c r="E203" s="72"/>
      <c r="F203" s="188"/>
      <c r="G203" s="188"/>
      <c r="H203" s="189" t="str">
        <f t="shared" si="27"/>
        <v/>
      </c>
      <c r="I203" s="189" t="str">
        <f t="shared" si="28"/>
        <v/>
      </c>
      <c r="J203" s="73" t="str">
        <f t="shared" si="24"/>
        <v/>
      </c>
      <c r="K203" s="73" t="str">
        <f t="shared" si="29"/>
        <v>Ei</v>
      </c>
      <c r="L203" s="74"/>
      <c r="M203" s="74"/>
      <c r="N203" s="77">
        <f t="shared" si="30"/>
        <v>1</v>
      </c>
      <c r="O203" s="75" t="str">
        <f t="shared" si="25"/>
        <v/>
      </c>
      <c r="P203" s="73" t="str">
        <f t="shared" si="31"/>
        <v/>
      </c>
      <c r="Q203" s="73" t="str">
        <f t="shared" si="26"/>
        <v/>
      </c>
      <c r="R203" s="74"/>
    </row>
    <row r="204" spans="2:18" x14ac:dyDescent="0.3">
      <c r="B204" s="58">
        <v>202</v>
      </c>
      <c r="C204" s="72"/>
      <c r="D204" s="72"/>
      <c r="E204" s="72"/>
      <c r="F204" s="188"/>
      <c r="G204" s="188"/>
      <c r="H204" s="189" t="str">
        <f t="shared" si="27"/>
        <v/>
      </c>
      <c r="I204" s="189" t="str">
        <f t="shared" si="28"/>
        <v/>
      </c>
      <c r="J204" s="73" t="str">
        <f t="shared" si="24"/>
        <v/>
      </c>
      <c r="K204" s="73" t="str">
        <f t="shared" si="29"/>
        <v>Ei</v>
      </c>
      <c r="L204" s="74"/>
      <c r="M204" s="74"/>
      <c r="N204" s="77">
        <f t="shared" si="30"/>
        <v>1</v>
      </c>
      <c r="O204" s="75" t="str">
        <f t="shared" si="25"/>
        <v/>
      </c>
      <c r="P204" s="73" t="str">
        <f t="shared" si="31"/>
        <v/>
      </c>
      <c r="Q204" s="73" t="str">
        <f t="shared" si="26"/>
        <v/>
      </c>
      <c r="R204" s="74"/>
    </row>
    <row r="205" spans="2:18" x14ac:dyDescent="0.3">
      <c r="B205" s="58">
        <v>203</v>
      </c>
      <c r="C205" s="72"/>
      <c r="D205" s="72"/>
      <c r="E205" s="72"/>
      <c r="F205" s="188"/>
      <c r="G205" s="188"/>
      <c r="H205" s="189" t="str">
        <f t="shared" si="27"/>
        <v/>
      </c>
      <c r="I205" s="189" t="str">
        <f t="shared" si="28"/>
        <v/>
      </c>
      <c r="J205" s="73" t="str">
        <f t="shared" si="24"/>
        <v/>
      </c>
      <c r="K205" s="73" t="str">
        <f t="shared" si="29"/>
        <v>Ei</v>
      </c>
      <c r="L205" s="74"/>
      <c r="M205" s="74"/>
      <c r="N205" s="77">
        <f t="shared" si="30"/>
        <v>1</v>
      </c>
      <c r="O205" s="75" t="str">
        <f t="shared" si="25"/>
        <v/>
      </c>
      <c r="P205" s="73" t="str">
        <f t="shared" si="31"/>
        <v/>
      </c>
      <c r="Q205" s="73" t="str">
        <f t="shared" si="26"/>
        <v/>
      </c>
      <c r="R205" s="74"/>
    </row>
    <row r="206" spans="2:18" x14ac:dyDescent="0.3">
      <c r="B206" s="58">
        <v>204</v>
      </c>
      <c r="C206" s="72"/>
      <c r="D206" s="72"/>
      <c r="E206" s="72"/>
      <c r="F206" s="188"/>
      <c r="G206" s="188"/>
      <c r="H206" s="189" t="str">
        <f t="shared" si="27"/>
        <v/>
      </c>
      <c r="I206" s="189" t="str">
        <f t="shared" si="28"/>
        <v/>
      </c>
      <c r="J206" s="73" t="str">
        <f t="shared" si="24"/>
        <v/>
      </c>
      <c r="K206" s="73" t="str">
        <f t="shared" si="29"/>
        <v>Ei</v>
      </c>
      <c r="L206" s="74"/>
      <c r="M206" s="74"/>
      <c r="N206" s="77">
        <f t="shared" si="30"/>
        <v>1</v>
      </c>
      <c r="O206" s="75" t="str">
        <f t="shared" si="25"/>
        <v/>
      </c>
      <c r="P206" s="73" t="str">
        <f t="shared" si="31"/>
        <v/>
      </c>
      <c r="Q206" s="73" t="str">
        <f t="shared" si="26"/>
        <v/>
      </c>
      <c r="R206" s="74"/>
    </row>
    <row r="207" spans="2:18" x14ac:dyDescent="0.3">
      <c r="B207" s="58">
        <v>205</v>
      </c>
      <c r="C207" s="72"/>
      <c r="D207" s="72"/>
      <c r="E207" s="72"/>
      <c r="F207" s="188"/>
      <c r="G207" s="188"/>
      <c r="H207" s="189" t="str">
        <f t="shared" si="27"/>
        <v/>
      </c>
      <c r="I207" s="189" t="str">
        <f t="shared" si="28"/>
        <v/>
      </c>
      <c r="J207" s="73" t="str">
        <f t="shared" si="24"/>
        <v/>
      </c>
      <c r="K207" s="73" t="str">
        <f t="shared" si="29"/>
        <v>Ei</v>
      </c>
      <c r="L207" s="74"/>
      <c r="M207" s="74"/>
      <c r="N207" s="77">
        <f t="shared" si="30"/>
        <v>1</v>
      </c>
      <c r="O207" s="75" t="str">
        <f t="shared" si="25"/>
        <v/>
      </c>
      <c r="P207" s="73" t="str">
        <f t="shared" si="31"/>
        <v/>
      </c>
      <c r="Q207" s="73" t="str">
        <f t="shared" si="26"/>
        <v/>
      </c>
      <c r="R207" s="74"/>
    </row>
    <row r="208" spans="2:18" x14ac:dyDescent="0.3">
      <c r="B208" s="58">
        <v>206</v>
      </c>
      <c r="C208" s="72"/>
      <c r="D208" s="72"/>
      <c r="E208" s="72"/>
      <c r="F208" s="188"/>
      <c r="G208" s="188"/>
      <c r="H208" s="189" t="str">
        <f t="shared" si="27"/>
        <v/>
      </c>
      <c r="I208" s="189" t="str">
        <f t="shared" si="28"/>
        <v/>
      </c>
      <c r="J208" s="73" t="str">
        <f t="shared" si="24"/>
        <v/>
      </c>
      <c r="K208" s="73" t="str">
        <f t="shared" si="29"/>
        <v>Ei</v>
      </c>
      <c r="L208" s="74"/>
      <c r="M208" s="74"/>
      <c r="N208" s="77">
        <f t="shared" si="30"/>
        <v>1</v>
      </c>
      <c r="O208" s="75" t="str">
        <f t="shared" si="25"/>
        <v/>
      </c>
      <c r="P208" s="73" t="str">
        <f t="shared" si="31"/>
        <v/>
      </c>
      <c r="Q208" s="73" t="str">
        <f t="shared" si="26"/>
        <v/>
      </c>
      <c r="R208" s="74"/>
    </row>
    <row r="209" spans="2:18" x14ac:dyDescent="0.3">
      <c r="B209" s="58">
        <v>207</v>
      </c>
      <c r="C209" s="72"/>
      <c r="D209" s="72"/>
      <c r="E209" s="72"/>
      <c r="F209" s="188"/>
      <c r="G209" s="188"/>
      <c r="H209" s="189" t="str">
        <f t="shared" si="27"/>
        <v/>
      </c>
      <c r="I209" s="189" t="str">
        <f t="shared" si="28"/>
        <v/>
      </c>
      <c r="J209" s="73" t="str">
        <f t="shared" si="24"/>
        <v/>
      </c>
      <c r="K209" s="73" t="str">
        <f t="shared" si="29"/>
        <v>Ei</v>
      </c>
      <c r="L209" s="74"/>
      <c r="M209" s="74"/>
      <c r="N209" s="77">
        <f t="shared" si="30"/>
        <v>1</v>
      </c>
      <c r="O209" s="75" t="str">
        <f t="shared" si="25"/>
        <v/>
      </c>
      <c r="P209" s="73" t="str">
        <f t="shared" si="31"/>
        <v/>
      </c>
      <c r="Q209" s="73" t="str">
        <f t="shared" si="26"/>
        <v/>
      </c>
      <c r="R209" s="74"/>
    </row>
    <row r="210" spans="2:18" x14ac:dyDescent="0.3">
      <c r="B210" s="58">
        <v>208</v>
      </c>
      <c r="C210" s="72"/>
      <c r="D210" s="72"/>
      <c r="E210" s="72"/>
      <c r="F210" s="188"/>
      <c r="G210" s="188"/>
      <c r="H210" s="189" t="str">
        <f t="shared" si="27"/>
        <v/>
      </c>
      <c r="I210" s="189" t="str">
        <f t="shared" si="28"/>
        <v/>
      </c>
      <c r="J210" s="73" t="str">
        <f t="shared" si="24"/>
        <v/>
      </c>
      <c r="K210" s="73" t="str">
        <f t="shared" si="29"/>
        <v>Ei</v>
      </c>
      <c r="L210" s="74"/>
      <c r="M210" s="74"/>
      <c r="N210" s="77">
        <f t="shared" si="30"/>
        <v>1</v>
      </c>
      <c r="O210" s="75" t="str">
        <f t="shared" si="25"/>
        <v/>
      </c>
      <c r="P210" s="73" t="str">
        <f t="shared" si="31"/>
        <v/>
      </c>
      <c r="Q210" s="73" t="str">
        <f t="shared" si="26"/>
        <v/>
      </c>
      <c r="R210" s="74"/>
    </row>
    <row r="211" spans="2:18" x14ac:dyDescent="0.3">
      <c r="B211" s="58">
        <v>209</v>
      </c>
      <c r="C211" s="72"/>
      <c r="D211" s="72"/>
      <c r="E211" s="72"/>
      <c r="F211" s="188"/>
      <c r="G211" s="188"/>
      <c r="H211" s="189" t="str">
        <f t="shared" si="27"/>
        <v/>
      </c>
      <c r="I211" s="189" t="str">
        <f t="shared" si="28"/>
        <v/>
      </c>
      <c r="J211" s="73" t="str">
        <f t="shared" si="24"/>
        <v/>
      </c>
      <c r="K211" s="73" t="str">
        <f t="shared" si="29"/>
        <v>Ei</v>
      </c>
      <c r="L211" s="74"/>
      <c r="M211" s="74"/>
      <c r="N211" s="77">
        <f t="shared" si="30"/>
        <v>1</v>
      </c>
      <c r="O211" s="75" t="str">
        <f t="shared" si="25"/>
        <v/>
      </c>
      <c r="P211" s="73" t="str">
        <f t="shared" si="31"/>
        <v/>
      </c>
      <c r="Q211" s="73" t="str">
        <f t="shared" si="26"/>
        <v/>
      </c>
      <c r="R211" s="74"/>
    </row>
    <row r="212" spans="2:18" x14ac:dyDescent="0.3">
      <c r="B212" s="58">
        <v>210</v>
      </c>
      <c r="C212" s="72"/>
      <c r="D212" s="72"/>
      <c r="E212" s="72"/>
      <c r="F212" s="188"/>
      <c r="G212" s="188"/>
      <c r="H212" s="189" t="str">
        <f t="shared" si="27"/>
        <v/>
      </c>
      <c r="I212" s="189" t="str">
        <f t="shared" si="28"/>
        <v/>
      </c>
      <c r="J212" s="73" t="str">
        <f t="shared" si="24"/>
        <v/>
      </c>
      <c r="K212" s="73" t="str">
        <f t="shared" si="29"/>
        <v>Ei</v>
      </c>
      <c r="L212" s="74"/>
      <c r="M212" s="74"/>
      <c r="N212" s="77">
        <f t="shared" si="30"/>
        <v>1</v>
      </c>
      <c r="O212" s="75" t="str">
        <f t="shared" si="25"/>
        <v/>
      </c>
      <c r="P212" s="73" t="str">
        <f t="shared" si="31"/>
        <v/>
      </c>
      <c r="Q212" s="73" t="str">
        <f t="shared" si="26"/>
        <v/>
      </c>
      <c r="R212" s="74"/>
    </row>
    <row r="213" spans="2:18" x14ac:dyDescent="0.3">
      <c r="B213" s="58">
        <v>211</v>
      </c>
      <c r="C213" s="72"/>
      <c r="D213" s="72"/>
      <c r="E213" s="72"/>
      <c r="F213" s="188"/>
      <c r="G213" s="188"/>
      <c r="H213" s="189" t="str">
        <f t="shared" si="27"/>
        <v/>
      </c>
      <c r="I213" s="189" t="str">
        <f t="shared" si="28"/>
        <v/>
      </c>
      <c r="J213" s="73" t="str">
        <f t="shared" si="24"/>
        <v/>
      </c>
      <c r="K213" s="73" t="str">
        <f t="shared" si="29"/>
        <v>Ei</v>
      </c>
      <c r="L213" s="74"/>
      <c r="M213" s="74"/>
      <c r="N213" s="77">
        <f t="shared" si="30"/>
        <v>1</v>
      </c>
      <c r="O213" s="75" t="str">
        <f t="shared" si="25"/>
        <v/>
      </c>
      <c r="P213" s="73" t="str">
        <f t="shared" si="31"/>
        <v/>
      </c>
      <c r="Q213" s="73" t="str">
        <f t="shared" si="26"/>
        <v/>
      </c>
      <c r="R213" s="74"/>
    </row>
    <row r="214" spans="2:18" x14ac:dyDescent="0.3">
      <c r="B214" s="58">
        <v>212</v>
      </c>
      <c r="C214" s="72"/>
      <c r="D214" s="72"/>
      <c r="E214" s="72"/>
      <c r="F214" s="188"/>
      <c r="G214" s="188"/>
      <c r="H214" s="189" t="str">
        <f t="shared" si="27"/>
        <v/>
      </c>
      <c r="I214" s="189" t="str">
        <f t="shared" si="28"/>
        <v/>
      </c>
      <c r="J214" s="73" t="str">
        <f t="shared" si="24"/>
        <v/>
      </c>
      <c r="K214" s="73" t="str">
        <f t="shared" si="29"/>
        <v>Ei</v>
      </c>
      <c r="L214" s="74"/>
      <c r="M214" s="74"/>
      <c r="N214" s="77">
        <f t="shared" si="30"/>
        <v>1</v>
      </c>
      <c r="O214" s="75" t="str">
        <f t="shared" si="25"/>
        <v/>
      </c>
      <c r="P214" s="73" t="str">
        <f t="shared" si="31"/>
        <v/>
      </c>
      <c r="Q214" s="73" t="str">
        <f t="shared" si="26"/>
        <v/>
      </c>
      <c r="R214" s="74"/>
    </row>
    <row r="215" spans="2:18" x14ac:dyDescent="0.3">
      <c r="B215" s="58">
        <v>213</v>
      </c>
      <c r="C215" s="72"/>
      <c r="D215" s="72"/>
      <c r="E215" s="72"/>
      <c r="F215" s="188"/>
      <c r="G215" s="188"/>
      <c r="H215" s="189" t="str">
        <f t="shared" si="27"/>
        <v/>
      </c>
      <c r="I215" s="189" t="str">
        <f t="shared" si="28"/>
        <v/>
      </c>
      <c r="J215" s="73" t="str">
        <f t="shared" si="24"/>
        <v/>
      </c>
      <c r="K215" s="73" t="str">
        <f t="shared" si="29"/>
        <v>Ei</v>
      </c>
      <c r="L215" s="74"/>
      <c r="M215" s="74"/>
      <c r="N215" s="77">
        <f t="shared" si="30"/>
        <v>1</v>
      </c>
      <c r="O215" s="75" t="str">
        <f t="shared" si="25"/>
        <v/>
      </c>
      <c r="P215" s="73" t="str">
        <f t="shared" si="31"/>
        <v/>
      </c>
      <c r="Q215" s="73" t="str">
        <f t="shared" si="26"/>
        <v/>
      </c>
      <c r="R215" s="74"/>
    </row>
    <row r="216" spans="2:18" x14ac:dyDescent="0.3">
      <c r="B216" s="58">
        <v>214</v>
      </c>
      <c r="C216" s="72"/>
      <c r="D216" s="72"/>
      <c r="E216" s="72"/>
      <c r="F216" s="188"/>
      <c r="G216" s="188"/>
      <c r="H216" s="189" t="str">
        <f t="shared" si="27"/>
        <v/>
      </c>
      <c r="I216" s="189" t="str">
        <f t="shared" si="28"/>
        <v/>
      </c>
      <c r="J216" s="73" t="str">
        <f t="shared" si="24"/>
        <v/>
      </c>
      <c r="K216" s="73" t="str">
        <f t="shared" si="29"/>
        <v>Ei</v>
      </c>
      <c r="L216" s="74"/>
      <c r="M216" s="74"/>
      <c r="N216" s="77">
        <f t="shared" si="30"/>
        <v>1</v>
      </c>
      <c r="O216" s="75" t="str">
        <f t="shared" si="25"/>
        <v/>
      </c>
      <c r="P216" s="73" t="str">
        <f t="shared" si="31"/>
        <v/>
      </c>
      <c r="Q216" s="73" t="str">
        <f t="shared" si="26"/>
        <v/>
      </c>
      <c r="R216" s="74"/>
    </row>
    <row r="217" spans="2:18" x14ac:dyDescent="0.3">
      <c r="B217" s="58">
        <v>215</v>
      </c>
      <c r="C217" s="72"/>
      <c r="D217" s="72"/>
      <c r="E217" s="72"/>
      <c r="F217" s="188"/>
      <c r="G217" s="188"/>
      <c r="H217" s="189" t="str">
        <f t="shared" si="27"/>
        <v/>
      </c>
      <c r="I217" s="189" t="str">
        <f t="shared" si="28"/>
        <v/>
      </c>
      <c r="J217" s="73" t="str">
        <f t="shared" si="24"/>
        <v/>
      </c>
      <c r="K217" s="73" t="str">
        <f t="shared" si="29"/>
        <v>Ei</v>
      </c>
      <c r="L217" s="74"/>
      <c r="M217" s="74"/>
      <c r="N217" s="77">
        <f t="shared" si="30"/>
        <v>1</v>
      </c>
      <c r="O217" s="75" t="str">
        <f t="shared" si="25"/>
        <v/>
      </c>
      <c r="P217" s="73" t="str">
        <f t="shared" si="31"/>
        <v/>
      </c>
      <c r="Q217" s="73" t="str">
        <f t="shared" si="26"/>
        <v/>
      </c>
      <c r="R217" s="74"/>
    </row>
    <row r="218" spans="2:18" x14ac:dyDescent="0.3">
      <c r="B218" s="58">
        <v>216</v>
      </c>
      <c r="C218" s="72"/>
      <c r="D218" s="72"/>
      <c r="E218" s="72"/>
      <c r="F218" s="188"/>
      <c r="G218" s="188"/>
      <c r="H218" s="189" t="str">
        <f t="shared" si="27"/>
        <v/>
      </c>
      <c r="I218" s="189" t="str">
        <f t="shared" si="28"/>
        <v/>
      </c>
      <c r="J218" s="73" t="str">
        <f t="shared" si="24"/>
        <v/>
      </c>
      <c r="K218" s="73" t="str">
        <f t="shared" si="29"/>
        <v>Ei</v>
      </c>
      <c r="L218" s="74"/>
      <c r="M218" s="74"/>
      <c r="N218" s="77">
        <f t="shared" si="30"/>
        <v>1</v>
      </c>
      <c r="O218" s="75" t="str">
        <f t="shared" si="25"/>
        <v/>
      </c>
      <c r="P218" s="73" t="str">
        <f t="shared" si="31"/>
        <v/>
      </c>
      <c r="Q218" s="73" t="str">
        <f t="shared" si="26"/>
        <v/>
      </c>
      <c r="R218" s="74"/>
    </row>
    <row r="219" spans="2:18" x14ac:dyDescent="0.3">
      <c r="B219" s="58">
        <v>217</v>
      </c>
      <c r="C219" s="72"/>
      <c r="D219" s="72"/>
      <c r="E219" s="72"/>
      <c r="F219" s="188"/>
      <c r="G219" s="188"/>
      <c r="H219" s="189" t="str">
        <f t="shared" si="27"/>
        <v/>
      </c>
      <c r="I219" s="189" t="str">
        <f t="shared" si="28"/>
        <v/>
      </c>
      <c r="J219" s="73" t="str">
        <f t="shared" si="24"/>
        <v/>
      </c>
      <c r="K219" s="73" t="str">
        <f t="shared" si="29"/>
        <v>Ei</v>
      </c>
      <c r="L219" s="74"/>
      <c r="M219" s="74"/>
      <c r="N219" s="77">
        <f t="shared" si="30"/>
        <v>1</v>
      </c>
      <c r="O219" s="75" t="str">
        <f t="shared" si="25"/>
        <v/>
      </c>
      <c r="P219" s="73" t="str">
        <f t="shared" si="31"/>
        <v/>
      </c>
      <c r="Q219" s="73" t="str">
        <f t="shared" si="26"/>
        <v/>
      </c>
      <c r="R219" s="74"/>
    </row>
    <row r="220" spans="2:18" x14ac:dyDescent="0.3">
      <c r="B220" s="58">
        <v>218</v>
      </c>
      <c r="C220" s="72"/>
      <c r="D220" s="72"/>
      <c r="E220" s="72"/>
      <c r="F220" s="188"/>
      <c r="G220" s="188"/>
      <c r="H220" s="189" t="str">
        <f t="shared" si="27"/>
        <v/>
      </c>
      <c r="I220" s="189" t="str">
        <f t="shared" si="28"/>
        <v/>
      </c>
      <c r="J220" s="73" t="str">
        <f t="shared" si="24"/>
        <v/>
      </c>
      <c r="K220" s="73" t="str">
        <f t="shared" si="29"/>
        <v>Ei</v>
      </c>
      <c r="L220" s="74"/>
      <c r="M220" s="74"/>
      <c r="N220" s="77">
        <f t="shared" si="30"/>
        <v>1</v>
      </c>
      <c r="O220" s="75" t="str">
        <f t="shared" si="25"/>
        <v/>
      </c>
      <c r="P220" s="73" t="str">
        <f t="shared" si="31"/>
        <v/>
      </c>
      <c r="Q220" s="73" t="str">
        <f t="shared" si="26"/>
        <v/>
      </c>
      <c r="R220" s="74"/>
    </row>
    <row r="221" spans="2:18" x14ac:dyDescent="0.3">
      <c r="B221" s="58">
        <v>219</v>
      </c>
      <c r="C221" s="72"/>
      <c r="D221" s="72"/>
      <c r="E221" s="72"/>
      <c r="F221" s="188"/>
      <c r="G221" s="188"/>
      <c r="H221" s="189" t="str">
        <f t="shared" si="27"/>
        <v/>
      </c>
      <c r="I221" s="189" t="str">
        <f t="shared" si="28"/>
        <v/>
      </c>
      <c r="J221" s="73" t="str">
        <f t="shared" si="24"/>
        <v/>
      </c>
      <c r="K221" s="73" t="str">
        <f t="shared" si="29"/>
        <v>Ei</v>
      </c>
      <c r="L221" s="74"/>
      <c r="M221" s="74"/>
      <c r="N221" s="77">
        <f t="shared" si="30"/>
        <v>1</v>
      </c>
      <c r="O221" s="75" t="str">
        <f t="shared" si="25"/>
        <v/>
      </c>
      <c r="P221" s="73" t="str">
        <f t="shared" si="31"/>
        <v/>
      </c>
      <c r="Q221" s="73" t="str">
        <f t="shared" si="26"/>
        <v/>
      </c>
      <c r="R221" s="74"/>
    </row>
    <row r="222" spans="2:18" x14ac:dyDescent="0.3">
      <c r="B222" s="58">
        <v>220</v>
      </c>
      <c r="C222" s="72"/>
      <c r="D222" s="72"/>
      <c r="E222" s="72"/>
      <c r="F222" s="188"/>
      <c r="G222" s="188"/>
      <c r="H222" s="189" t="str">
        <f t="shared" si="27"/>
        <v/>
      </c>
      <c r="I222" s="189" t="str">
        <f t="shared" si="28"/>
        <v/>
      </c>
      <c r="J222" s="73" t="str">
        <f t="shared" si="24"/>
        <v/>
      </c>
      <c r="K222" s="73" t="str">
        <f t="shared" si="29"/>
        <v>Ei</v>
      </c>
      <c r="L222" s="74"/>
      <c r="M222" s="74"/>
      <c r="N222" s="77">
        <f t="shared" si="30"/>
        <v>1</v>
      </c>
      <c r="O222" s="75" t="str">
        <f t="shared" si="25"/>
        <v/>
      </c>
      <c r="P222" s="73" t="str">
        <f t="shared" si="31"/>
        <v/>
      </c>
      <c r="Q222" s="73" t="str">
        <f t="shared" si="26"/>
        <v/>
      </c>
      <c r="R222" s="74"/>
    </row>
    <row r="223" spans="2:18" x14ac:dyDescent="0.3">
      <c r="B223" s="58">
        <v>221</v>
      </c>
      <c r="C223" s="72"/>
      <c r="D223" s="72"/>
      <c r="E223" s="72"/>
      <c r="F223" s="188"/>
      <c r="G223" s="188"/>
      <c r="H223" s="189" t="str">
        <f t="shared" si="27"/>
        <v/>
      </c>
      <c r="I223" s="189" t="str">
        <f t="shared" si="28"/>
        <v/>
      </c>
      <c r="J223" s="73" t="str">
        <f t="shared" si="24"/>
        <v/>
      </c>
      <c r="K223" s="73" t="str">
        <f t="shared" si="29"/>
        <v>Ei</v>
      </c>
      <c r="L223" s="74"/>
      <c r="M223" s="74"/>
      <c r="N223" s="77">
        <f t="shared" si="30"/>
        <v>1</v>
      </c>
      <c r="O223" s="75" t="str">
        <f t="shared" si="25"/>
        <v/>
      </c>
      <c r="P223" s="73" t="str">
        <f t="shared" si="31"/>
        <v/>
      </c>
      <c r="Q223" s="73" t="str">
        <f t="shared" si="26"/>
        <v/>
      </c>
      <c r="R223" s="74"/>
    </row>
    <row r="224" spans="2:18" x14ac:dyDescent="0.3">
      <c r="B224" s="58">
        <v>222</v>
      </c>
      <c r="C224" s="72"/>
      <c r="D224" s="72"/>
      <c r="E224" s="72"/>
      <c r="F224" s="188"/>
      <c r="G224" s="188"/>
      <c r="H224" s="189" t="str">
        <f t="shared" si="27"/>
        <v/>
      </c>
      <c r="I224" s="189" t="str">
        <f t="shared" si="28"/>
        <v/>
      </c>
      <c r="J224" s="73" t="str">
        <f t="shared" si="24"/>
        <v/>
      </c>
      <c r="K224" s="73" t="str">
        <f t="shared" si="29"/>
        <v>Ei</v>
      </c>
      <c r="L224" s="74"/>
      <c r="M224" s="74"/>
      <c r="N224" s="77">
        <f t="shared" si="30"/>
        <v>1</v>
      </c>
      <c r="O224" s="75" t="str">
        <f t="shared" si="25"/>
        <v/>
      </c>
      <c r="P224" s="73" t="str">
        <f t="shared" si="31"/>
        <v/>
      </c>
      <c r="Q224" s="73" t="str">
        <f t="shared" si="26"/>
        <v/>
      </c>
      <c r="R224" s="74"/>
    </row>
    <row r="225" spans="2:18" x14ac:dyDescent="0.3">
      <c r="B225" s="58">
        <v>223</v>
      </c>
      <c r="C225" s="72"/>
      <c r="D225" s="72"/>
      <c r="E225" s="72"/>
      <c r="F225" s="188"/>
      <c r="G225" s="188"/>
      <c r="H225" s="189" t="str">
        <f t="shared" si="27"/>
        <v/>
      </c>
      <c r="I225" s="189" t="str">
        <f t="shared" si="28"/>
        <v/>
      </c>
      <c r="J225" s="73" t="str">
        <f t="shared" si="24"/>
        <v/>
      </c>
      <c r="K225" s="73" t="str">
        <f t="shared" si="29"/>
        <v>Ei</v>
      </c>
      <c r="L225" s="74"/>
      <c r="M225" s="74"/>
      <c r="N225" s="77">
        <f t="shared" si="30"/>
        <v>1</v>
      </c>
      <c r="O225" s="75" t="str">
        <f t="shared" si="25"/>
        <v/>
      </c>
      <c r="P225" s="73" t="str">
        <f t="shared" si="31"/>
        <v/>
      </c>
      <c r="Q225" s="73" t="str">
        <f t="shared" si="26"/>
        <v/>
      </c>
      <c r="R225" s="74"/>
    </row>
    <row r="226" spans="2:18" x14ac:dyDescent="0.3">
      <c r="B226" s="58">
        <v>224</v>
      </c>
      <c r="C226" s="72"/>
      <c r="D226" s="72"/>
      <c r="E226" s="72"/>
      <c r="F226" s="188"/>
      <c r="G226" s="188"/>
      <c r="H226" s="189" t="str">
        <f t="shared" si="27"/>
        <v/>
      </c>
      <c r="I226" s="189" t="str">
        <f t="shared" si="28"/>
        <v/>
      </c>
      <c r="J226" s="73" t="str">
        <f t="shared" si="24"/>
        <v/>
      </c>
      <c r="K226" s="73" t="str">
        <f t="shared" si="29"/>
        <v>Ei</v>
      </c>
      <c r="L226" s="74"/>
      <c r="M226" s="74"/>
      <c r="N226" s="77">
        <f t="shared" si="30"/>
        <v>1</v>
      </c>
      <c r="O226" s="75" t="str">
        <f t="shared" si="25"/>
        <v/>
      </c>
      <c r="P226" s="73" t="str">
        <f t="shared" si="31"/>
        <v/>
      </c>
      <c r="Q226" s="73" t="str">
        <f t="shared" si="26"/>
        <v/>
      </c>
      <c r="R226" s="74"/>
    </row>
    <row r="227" spans="2:18" x14ac:dyDescent="0.3">
      <c r="B227" s="58">
        <v>225</v>
      </c>
      <c r="C227" s="72"/>
      <c r="D227" s="72"/>
      <c r="E227" s="72"/>
      <c r="F227" s="188"/>
      <c r="G227" s="188"/>
      <c r="H227" s="189" t="str">
        <f t="shared" si="27"/>
        <v/>
      </c>
      <c r="I227" s="189" t="str">
        <f t="shared" si="28"/>
        <v/>
      </c>
      <c r="J227" s="73" t="str">
        <f t="shared" si="24"/>
        <v/>
      </c>
      <c r="K227" s="73" t="str">
        <f t="shared" si="29"/>
        <v>Ei</v>
      </c>
      <c r="L227" s="74"/>
      <c r="M227" s="74"/>
      <c r="N227" s="77">
        <f t="shared" si="30"/>
        <v>1</v>
      </c>
      <c r="O227" s="75" t="str">
        <f t="shared" si="25"/>
        <v/>
      </c>
      <c r="P227" s="73" t="str">
        <f t="shared" si="31"/>
        <v/>
      </c>
      <c r="Q227" s="73" t="str">
        <f t="shared" si="26"/>
        <v/>
      </c>
      <c r="R227" s="74"/>
    </row>
    <row r="228" spans="2:18" x14ac:dyDescent="0.3">
      <c r="B228" s="58">
        <v>226</v>
      </c>
      <c r="C228" s="72"/>
      <c r="D228" s="72"/>
      <c r="E228" s="72"/>
      <c r="F228" s="188"/>
      <c r="G228" s="188"/>
      <c r="H228" s="189" t="str">
        <f t="shared" si="27"/>
        <v/>
      </c>
      <c r="I228" s="189" t="str">
        <f t="shared" si="28"/>
        <v/>
      </c>
      <c r="J228" s="73" t="str">
        <f t="shared" si="24"/>
        <v/>
      </c>
      <c r="K228" s="73" t="str">
        <f t="shared" si="29"/>
        <v>Ei</v>
      </c>
      <c r="L228" s="74"/>
      <c r="M228" s="74"/>
      <c r="N228" s="77">
        <f t="shared" si="30"/>
        <v>1</v>
      </c>
      <c r="O228" s="75" t="str">
        <f t="shared" si="25"/>
        <v/>
      </c>
      <c r="P228" s="73" t="str">
        <f t="shared" si="31"/>
        <v/>
      </c>
      <c r="Q228" s="73" t="str">
        <f t="shared" si="26"/>
        <v/>
      </c>
      <c r="R228" s="74"/>
    </row>
    <row r="229" spans="2:18" x14ac:dyDescent="0.3">
      <c r="B229" s="58">
        <v>227</v>
      </c>
      <c r="C229" s="72"/>
      <c r="D229" s="72"/>
      <c r="E229" s="72"/>
      <c r="F229" s="188"/>
      <c r="G229" s="188"/>
      <c r="H229" s="189" t="str">
        <f t="shared" si="27"/>
        <v/>
      </c>
      <c r="I229" s="189" t="str">
        <f t="shared" si="28"/>
        <v/>
      </c>
      <c r="J229" s="73" t="str">
        <f t="shared" si="24"/>
        <v/>
      </c>
      <c r="K229" s="73" t="str">
        <f t="shared" si="29"/>
        <v>Ei</v>
      </c>
      <c r="L229" s="74"/>
      <c r="M229" s="74"/>
      <c r="N229" s="77">
        <f t="shared" si="30"/>
        <v>1</v>
      </c>
      <c r="O229" s="75" t="str">
        <f t="shared" si="25"/>
        <v/>
      </c>
      <c r="P229" s="73" t="str">
        <f t="shared" si="31"/>
        <v/>
      </c>
      <c r="Q229" s="73" t="str">
        <f t="shared" si="26"/>
        <v/>
      </c>
      <c r="R229" s="74"/>
    </row>
    <row r="230" spans="2:18" x14ac:dyDescent="0.3">
      <c r="B230" s="58">
        <v>228</v>
      </c>
      <c r="C230" s="72"/>
      <c r="D230" s="72"/>
      <c r="E230" s="72"/>
      <c r="F230" s="188"/>
      <c r="G230" s="188"/>
      <c r="H230" s="189" t="str">
        <f t="shared" si="27"/>
        <v/>
      </c>
      <c r="I230" s="189" t="str">
        <f t="shared" si="28"/>
        <v/>
      </c>
      <c r="J230" s="73" t="str">
        <f t="shared" si="24"/>
        <v/>
      </c>
      <c r="K230" s="73" t="str">
        <f t="shared" si="29"/>
        <v>Ei</v>
      </c>
      <c r="L230" s="74"/>
      <c r="M230" s="74"/>
      <c r="N230" s="77">
        <f t="shared" si="30"/>
        <v>1</v>
      </c>
      <c r="O230" s="75" t="str">
        <f t="shared" si="25"/>
        <v/>
      </c>
      <c r="P230" s="73" t="str">
        <f t="shared" si="31"/>
        <v/>
      </c>
      <c r="Q230" s="73" t="str">
        <f t="shared" si="26"/>
        <v/>
      </c>
      <c r="R230" s="74"/>
    </row>
    <row r="231" spans="2:18" x14ac:dyDescent="0.3">
      <c r="B231" s="58">
        <v>229</v>
      </c>
      <c r="C231" s="72"/>
      <c r="D231" s="72"/>
      <c r="E231" s="72"/>
      <c r="F231" s="188"/>
      <c r="G231" s="188"/>
      <c r="H231" s="189" t="str">
        <f t="shared" si="27"/>
        <v/>
      </c>
      <c r="I231" s="189" t="str">
        <f t="shared" si="28"/>
        <v/>
      </c>
      <c r="J231" s="73" t="str">
        <f t="shared" si="24"/>
        <v/>
      </c>
      <c r="K231" s="73" t="str">
        <f t="shared" si="29"/>
        <v>Ei</v>
      </c>
      <c r="L231" s="74"/>
      <c r="M231" s="74"/>
      <c r="N231" s="77">
        <f t="shared" si="30"/>
        <v>1</v>
      </c>
      <c r="O231" s="75" t="str">
        <f t="shared" si="25"/>
        <v/>
      </c>
      <c r="P231" s="73" t="str">
        <f t="shared" si="31"/>
        <v/>
      </c>
      <c r="Q231" s="73" t="str">
        <f t="shared" si="26"/>
        <v/>
      </c>
      <c r="R231" s="74"/>
    </row>
    <row r="232" spans="2:18" x14ac:dyDescent="0.3">
      <c r="B232" s="58">
        <v>230</v>
      </c>
      <c r="C232" s="72"/>
      <c r="D232" s="72"/>
      <c r="E232" s="72"/>
      <c r="F232" s="188"/>
      <c r="G232" s="188"/>
      <c r="H232" s="189" t="str">
        <f t="shared" si="27"/>
        <v/>
      </c>
      <c r="I232" s="189" t="str">
        <f t="shared" si="28"/>
        <v/>
      </c>
      <c r="J232" s="73" t="str">
        <f t="shared" si="24"/>
        <v/>
      </c>
      <c r="K232" s="73" t="str">
        <f t="shared" si="29"/>
        <v>Ei</v>
      </c>
      <c r="L232" s="74"/>
      <c r="M232" s="74"/>
      <c r="N232" s="77">
        <f t="shared" si="30"/>
        <v>1</v>
      </c>
      <c r="O232" s="75" t="str">
        <f t="shared" si="25"/>
        <v/>
      </c>
      <c r="P232" s="73" t="str">
        <f t="shared" si="31"/>
        <v/>
      </c>
      <c r="Q232" s="73" t="str">
        <f t="shared" si="26"/>
        <v/>
      </c>
      <c r="R232" s="74"/>
    </row>
    <row r="233" spans="2:18" x14ac:dyDescent="0.3">
      <c r="B233" s="58">
        <v>231</v>
      </c>
      <c r="C233" s="72"/>
      <c r="D233" s="72"/>
      <c r="E233" s="72"/>
      <c r="F233" s="188"/>
      <c r="G233" s="188"/>
      <c r="H233" s="189" t="str">
        <f t="shared" si="27"/>
        <v/>
      </c>
      <c r="I233" s="189" t="str">
        <f t="shared" si="28"/>
        <v/>
      </c>
      <c r="J233" s="73" t="str">
        <f t="shared" si="24"/>
        <v/>
      </c>
      <c r="K233" s="73" t="str">
        <f t="shared" si="29"/>
        <v>Ei</v>
      </c>
      <c r="L233" s="74"/>
      <c r="M233" s="74"/>
      <c r="N233" s="77">
        <f t="shared" si="30"/>
        <v>1</v>
      </c>
      <c r="O233" s="75" t="str">
        <f t="shared" si="25"/>
        <v/>
      </c>
      <c r="P233" s="73" t="str">
        <f t="shared" si="31"/>
        <v/>
      </c>
      <c r="Q233" s="73" t="str">
        <f t="shared" si="26"/>
        <v/>
      </c>
      <c r="R233" s="74"/>
    </row>
    <row r="234" spans="2:18" x14ac:dyDescent="0.3">
      <c r="B234" s="58">
        <v>232</v>
      </c>
      <c r="C234" s="72"/>
      <c r="D234" s="72"/>
      <c r="E234" s="72"/>
      <c r="F234" s="188"/>
      <c r="G234" s="188"/>
      <c r="H234" s="189" t="str">
        <f t="shared" si="27"/>
        <v/>
      </c>
      <c r="I234" s="189" t="str">
        <f t="shared" si="28"/>
        <v/>
      </c>
      <c r="J234" s="73" t="str">
        <f t="shared" si="24"/>
        <v/>
      </c>
      <c r="K234" s="73" t="str">
        <f t="shared" si="29"/>
        <v>Ei</v>
      </c>
      <c r="L234" s="74"/>
      <c r="M234" s="74"/>
      <c r="N234" s="77">
        <f t="shared" si="30"/>
        <v>1</v>
      </c>
      <c r="O234" s="75" t="str">
        <f t="shared" si="25"/>
        <v/>
      </c>
      <c r="P234" s="73" t="str">
        <f t="shared" si="31"/>
        <v/>
      </c>
      <c r="Q234" s="73" t="str">
        <f t="shared" si="26"/>
        <v/>
      </c>
      <c r="R234" s="74"/>
    </row>
    <row r="235" spans="2:18" x14ac:dyDescent="0.3">
      <c r="B235" s="58">
        <v>233</v>
      </c>
      <c r="C235" s="72"/>
      <c r="D235" s="72"/>
      <c r="E235" s="72"/>
      <c r="F235" s="188"/>
      <c r="G235" s="188"/>
      <c r="H235" s="189" t="str">
        <f t="shared" si="27"/>
        <v/>
      </c>
      <c r="I235" s="189" t="str">
        <f t="shared" si="28"/>
        <v/>
      </c>
      <c r="J235" s="73" t="str">
        <f t="shared" si="24"/>
        <v/>
      </c>
      <c r="K235" s="73" t="str">
        <f t="shared" si="29"/>
        <v>Ei</v>
      </c>
      <c r="L235" s="74"/>
      <c r="M235" s="74"/>
      <c r="N235" s="77">
        <f t="shared" si="30"/>
        <v>1</v>
      </c>
      <c r="O235" s="75" t="str">
        <f t="shared" si="25"/>
        <v/>
      </c>
      <c r="P235" s="73" t="str">
        <f t="shared" si="31"/>
        <v/>
      </c>
      <c r="Q235" s="73" t="str">
        <f t="shared" si="26"/>
        <v/>
      </c>
      <c r="R235" s="74"/>
    </row>
    <row r="236" spans="2:18" x14ac:dyDescent="0.3">
      <c r="B236" s="58">
        <v>234</v>
      </c>
      <c r="C236" s="72"/>
      <c r="D236" s="72"/>
      <c r="E236" s="72"/>
      <c r="F236" s="188"/>
      <c r="G236" s="188"/>
      <c r="H236" s="189" t="str">
        <f t="shared" si="27"/>
        <v/>
      </c>
      <c r="I236" s="189" t="str">
        <f t="shared" si="28"/>
        <v/>
      </c>
      <c r="J236" s="73" t="str">
        <f t="shared" si="24"/>
        <v/>
      </c>
      <c r="K236" s="73" t="str">
        <f t="shared" si="29"/>
        <v>Ei</v>
      </c>
      <c r="L236" s="74"/>
      <c r="M236" s="74"/>
      <c r="N236" s="77">
        <f t="shared" si="30"/>
        <v>1</v>
      </c>
      <c r="O236" s="75" t="str">
        <f t="shared" si="25"/>
        <v/>
      </c>
      <c r="P236" s="73" t="str">
        <f t="shared" si="31"/>
        <v/>
      </c>
      <c r="Q236" s="73" t="str">
        <f t="shared" si="26"/>
        <v/>
      </c>
      <c r="R236" s="74"/>
    </row>
    <row r="237" spans="2:18" x14ac:dyDescent="0.3">
      <c r="B237" s="58">
        <v>235</v>
      </c>
      <c r="C237" s="72"/>
      <c r="D237" s="72"/>
      <c r="E237" s="72"/>
      <c r="F237" s="188"/>
      <c r="G237" s="188"/>
      <c r="H237" s="189" t="str">
        <f t="shared" si="27"/>
        <v/>
      </c>
      <c r="I237" s="189" t="str">
        <f t="shared" si="28"/>
        <v/>
      </c>
      <c r="J237" s="73" t="str">
        <f t="shared" si="24"/>
        <v/>
      </c>
      <c r="K237" s="73" t="str">
        <f t="shared" si="29"/>
        <v>Ei</v>
      </c>
      <c r="L237" s="74"/>
      <c r="M237" s="74"/>
      <c r="N237" s="77">
        <f t="shared" si="30"/>
        <v>1</v>
      </c>
      <c r="O237" s="75" t="str">
        <f t="shared" si="25"/>
        <v/>
      </c>
      <c r="P237" s="73" t="str">
        <f t="shared" si="31"/>
        <v/>
      </c>
      <c r="Q237" s="73" t="str">
        <f t="shared" si="26"/>
        <v/>
      </c>
      <c r="R237" s="74"/>
    </row>
    <row r="238" spans="2:18" x14ac:dyDescent="0.3">
      <c r="B238" s="58">
        <v>236</v>
      </c>
      <c r="C238" s="72"/>
      <c r="D238" s="72"/>
      <c r="E238" s="72"/>
      <c r="F238" s="188"/>
      <c r="G238" s="188"/>
      <c r="H238" s="189" t="str">
        <f t="shared" si="27"/>
        <v/>
      </c>
      <c r="I238" s="189" t="str">
        <f t="shared" si="28"/>
        <v/>
      </c>
      <c r="J238" s="73" t="str">
        <f t="shared" si="24"/>
        <v/>
      </c>
      <c r="K238" s="73" t="str">
        <f t="shared" si="29"/>
        <v>Ei</v>
      </c>
      <c r="L238" s="74"/>
      <c r="M238" s="74"/>
      <c r="N238" s="77">
        <f t="shared" si="30"/>
        <v>1</v>
      </c>
      <c r="O238" s="75" t="str">
        <f t="shared" si="25"/>
        <v/>
      </c>
      <c r="P238" s="73" t="str">
        <f t="shared" si="31"/>
        <v/>
      </c>
      <c r="Q238" s="73" t="str">
        <f t="shared" si="26"/>
        <v/>
      </c>
      <c r="R238" s="74"/>
    </row>
    <row r="239" spans="2:18" x14ac:dyDescent="0.3">
      <c r="B239" s="58">
        <v>237</v>
      </c>
      <c r="C239" s="72"/>
      <c r="D239" s="72"/>
      <c r="E239" s="72"/>
      <c r="F239" s="188"/>
      <c r="G239" s="188"/>
      <c r="H239" s="189" t="str">
        <f t="shared" si="27"/>
        <v/>
      </c>
      <c r="I239" s="189" t="str">
        <f t="shared" si="28"/>
        <v/>
      </c>
      <c r="J239" s="73" t="str">
        <f t="shared" si="24"/>
        <v/>
      </c>
      <c r="K239" s="73" t="str">
        <f t="shared" si="29"/>
        <v>Ei</v>
      </c>
      <c r="L239" s="74"/>
      <c r="M239" s="74"/>
      <c r="N239" s="77">
        <f t="shared" si="30"/>
        <v>1</v>
      </c>
      <c r="O239" s="75" t="str">
        <f t="shared" si="25"/>
        <v/>
      </c>
      <c r="P239" s="73" t="str">
        <f t="shared" si="31"/>
        <v/>
      </c>
      <c r="Q239" s="73" t="str">
        <f t="shared" si="26"/>
        <v/>
      </c>
      <c r="R239" s="74"/>
    </row>
    <row r="240" spans="2:18" x14ac:dyDescent="0.3">
      <c r="B240" s="58">
        <v>238</v>
      </c>
      <c r="C240" s="72"/>
      <c r="D240" s="72"/>
      <c r="E240" s="72"/>
      <c r="F240" s="188"/>
      <c r="G240" s="188"/>
      <c r="H240" s="189" t="str">
        <f t="shared" si="27"/>
        <v/>
      </c>
      <c r="I240" s="189" t="str">
        <f t="shared" si="28"/>
        <v/>
      </c>
      <c r="J240" s="73" t="str">
        <f t="shared" si="24"/>
        <v/>
      </c>
      <c r="K240" s="73" t="str">
        <f t="shared" si="29"/>
        <v>Ei</v>
      </c>
      <c r="L240" s="74"/>
      <c r="M240" s="74"/>
      <c r="N240" s="77">
        <f t="shared" si="30"/>
        <v>1</v>
      </c>
      <c r="O240" s="75" t="str">
        <f t="shared" si="25"/>
        <v/>
      </c>
      <c r="P240" s="73" t="str">
        <f t="shared" si="31"/>
        <v/>
      </c>
      <c r="Q240" s="73" t="str">
        <f t="shared" si="26"/>
        <v/>
      </c>
      <c r="R240" s="74"/>
    </row>
    <row r="241" spans="2:18" x14ac:dyDescent="0.3">
      <c r="B241" s="58">
        <v>239</v>
      </c>
      <c r="C241" s="72"/>
      <c r="D241" s="72"/>
      <c r="E241" s="72"/>
      <c r="F241" s="188"/>
      <c r="G241" s="188"/>
      <c r="H241" s="189" t="str">
        <f t="shared" si="27"/>
        <v/>
      </c>
      <c r="I241" s="189" t="str">
        <f t="shared" si="28"/>
        <v/>
      </c>
      <c r="J241" s="73" t="str">
        <f t="shared" si="24"/>
        <v/>
      </c>
      <c r="K241" s="73" t="str">
        <f t="shared" si="29"/>
        <v>Ei</v>
      </c>
      <c r="L241" s="74"/>
      <c r="M241" s="74"/>
      <c r="N241" s="77">
        <f t="shared" si="30"/>
        <v>1</v>
      </c>
      <c r="O241" s="75" t="str">
        <f t="shared" si="25"/>
        <v/>
      </c>
      <c r="P241" s="73" t="str">
        <f t="shared" si="31"/>
        <v/>
      </c>
      <c r="Q241" s="73" t="str">
        <f t="shared" si="26"/>
        <v/>
      </c>
      <c r="R241" s="74"/>
    </row>
    <row r="242" spans="2:18" x14ac:dyDescent="0.3">
      <c r="B242" s="58">
        <v>240</v>
      </c>
      <c r="C242" s="72"/>
      <c r="D242" s="72"/>
      <c r="E242" s="72"/>
      <c r="F242" s="188"/>
      <c r="G242" s="188"/>
      <c r="H242" s="189" t="str">
        <f t="shared" si="27"/>
        <v/>
      </c>
      <c r="I242" s="189" t="str">
        <f t="shared" si="28"/>
        <v/>
      </c>
      <c r="J242" s="73" t="str">
        <f t="shared" si="24"/>
        <v/>
      </c>
      <c r="K242" s="73" t="str">
        <f t="shared" si="29"/>
        <v>Ei</v>
      </c>
      <c r="L242" s="74"/>
      <c r="M242" s="74"/>
      <c r="N242" s="77">
        <f t="shared" si="30"/>
        <v>1</v>
      </c>
      <c r="O242" s="75" t="str">
        <f t="shared" si="25"/>
        <v/>
      </c>
      <c r="P242" s="73" t="str">
        <f t="shared" si="31"/>
        <v/>
      </c>
      <c r="Q242" s="73" t="str">
        <f t="shared" si="26"/>
        <v/>
      </c>
      <c r="R242" s="74"/>
    </row>
    <row r="243" spans="2:18" x14ac:dyDescent="0.3">
      <c r="B243" s="58">
        <v>241</v>
      </c>
      <c r="C243" s="72"/>
      <c r="D243" s="72"/>
      <c r="E243" s="72"/>
      <c r="F243" s="188"/>
      <c r="G243" s="188"/>
      <c r="H243" s="189" t="str">
        <f t="shared" si="27"/>
        <v/>
      </c>
      <c r="I243" s="189" t="str">
        <f t="shared" si="28"/>
        <v/>
      </c>
      <c r="J243" s="73" t="str">
        <f t="shared" si="24"/>
        <v/>
      </c>
      <c r="K243" s="73" t="str">
        <f t="shared" si="29"/>
        <v>Ei</v>
      </c>
      <c r="L243" s="74"/>
      <c r="M243" s="74"/>
      <c r="N243" s="77">
        <f t="shared" si="30"/>
        <v>1</v>
      </c>
      <c r="O243" s="75" t="str">
        <f t="shared" si="25"/>
        <v/>
      </c>
      <c r="P243" s="73" t="str">
        <f t="shared" si="31"/>
        <v/>
      </c>
      <c r="Q243" s="73" t="str">
        <f t="shared" si="26"/>
        <v/>
      </c>
      <c r="R243" s="74"/>
    </row>
    <row r="244" spans="2:18" x14ac:dyDescent="0.3">
      <c r="B244" s="58">
        <v>242</v>
      </c>
      <c r="C244" s="72"/>
      <c r="D244" s="72"/>
      <c r="E244" s="72"/>
      <c r="F244" s="188"/>
      <c r="G244" s="188"/>
      <c r="H244" s="189" t="str">
        <f t="shared" si="27"/>
        <v/>
      </c>
      <c r="I244" s="189" t="str">
        <f t="shared" si="28"/>
        <v/>
      </c>
      <c r="J244" s="73" t="str">
        <f t="shared" si="24"/>
        <v/>
      </c>
      <c r="K244" s="73" t="str">
        <f t="shared" si="29"/>
        <v>Ei</v>
      </c>
      <c r="L244" s="74"/>
      <c r="M244" s="74"/>
      <c r="N244" s="77">
        <f t="shared" si="30"/>
        <v>1</v>
      </c>
      <c r="O244" s="75" t="str">
        <f t="shared" si="25"/>
        <v/>
      </c>
      <c r="P244" s="73" t="str">
        <f t="shared" si="31"/>
        <v/>
      </c>
      <c r="Q244" s="73" t="str">
        <f t="shared" si="26"/>
        <v/>
      </c>
      <c r="R244" s="74"/>
    </row>
    <row r="245" spans="2:18" x14ac:dyDescent="0.3">
      <c r="B245" s="58">
        <v>243</v>
      </c>
      <c r="C245" s="72"/>
      <c r="D245" s="72"/>
      <c r="E245" s="72"/>
      <c r="F245" s="188"/>
      <c r="G245" s="188"/>
      <c r="H245" s="189" t="str">
        <f t="shared" si="27"/>
        <v/>
      </c>
      <c r="I245" s="189" t="str">
        <f t="shared" si="28"/>
        <v/>
      </c>
      <c r="J245" s="73" t="str">
        <f t="shared" si="24"/>
        <v/>
      </c>
      <c r="K245" s="73" t="str">
        <f t="shared" si="29"/>
        <v>Ei</v>
      </c>
      <c r="L245" s="74"/>
      <c r="M245" s="74"/>
      <c r="N245" s="77">
        <f t="shared" si="30"/>
        <v>1</v>
      </c>
      <c r="O245" s="75" t="str">
        <f t="shared" si="25"/>
        <v/>
      </c>
      <c r="P245" s="73" t="str">
        <f t="shared" si="31"/>
        <v/>
      </c>
      <c r="Q245" s="73" t="str">
        <f t="shared" si="26"/>
        <v/>
      </c>
      <c r="R245" s="74"/>
    </row>
    <row r="246" spans="2:18" x14ac:dyDescent="0.3">
      <c r="B246" s="58">
        <v>244</v>
      </c>
      <c r="C246" s="72"/>
      <c r="D246" s="72"/>
      <c r="E246" s="72"/>
      <c r="F246" s="188"/>
      <c r="G246" s="188"/>
      <c r="H246" s="189" t="str">
        <f t="shared" si="27"/>
        <v/>
      </c>
      <c r="I246" s="189" t="str">
        <f t="shared" si="28"/>
        <v/>
      </c>
      <c r="J246" s="73" t="str">
        <f t="shared" si="24"/>
        <v/>
      </c>
      <c r="K246" s="73" t="str">
        <f t="shared" si="29"/>
        <v>Ei</v>
      </c>
      <c r="L246" s="74"/>
      <c r="M246" s="74"/>
      <c r="N246" s="77">
        <f t="shared" si="30"/>
        <v>1</v>
      </c>
      <c r="O246" s="75" t="str">
        <f t="shared" si="25"/>
        <v/>
      </c>
      <c r="P246" s="73" t="str">
        <f t="shared" si="31"/>
        <v/>
      </c>
      <c r="Q246" s="73" t="str">
        <f t="shared" si="26"/>
        <v/>
      </c>
      <c r="R246" s="74"/>
    </row>
    <row r="247" spans="2:18" x14ac:dyDescent="0.3">
      <c r="B247" s="58">
        <v>245</v>
      </c>
      <c r="C247" s="72"/>
      <c r="D247" s="72"/>
      <c r="E247" s="72"/>
      <c r="F247" s="188"/>
      <c r="G247" s="188"/>
      <c r="H247" s="189" t="str">
        <f t="shared" si="27"/>
        <v/>
      </c>
      <c r="I247" s="189" t="str">
        <f t="shared" si="28"/>
        <v/>
      </c>
      <c r="J247" s="73" t="str">
        <f t="shared" si="24"/>
        <v/>
      </c>
      <c r="K247" s="73" t="str">
        <f t="shared" si="29"/>
        <v>Ei</v>
      </c>
      <c r="L247" s="74"/>
      <c r="M247" s="74"/>
      <c r="N247" s="77">
        <f t="shared" si="30"/>
        <v>1</v>
      </c>
      <c r="O247" s="75" t="str">
        <f t="shared" si="25"/>
        <v/>
      </c>
      <c r="P247" s="73" t="str">
        <f t="shared" si="31"/>
        <v/>
      </c>
      <c r="Q247" s="73" t="str">
        <f t="shared" si="26"/>
        <v/>
      </c>
      <c r="R247" s="74"/>
    </row>
    <row r="248" spans="2:18" x14ac:dyDescent="0.3">
      <c r="B248" s="58">
        <v>246</v>
      </c>
      <c r="C248" s="72"/>
      <c r="D248" s="72"/>
      <c r="E248" s="72"/>
      <c r="F248" s="188"/>
      <c r="G248" s="188"/>
      <c r="H248" s="189" t="str">
        <f t="shared" si="27"/>
        <v/>
      </c>
      <c r="I248" s="189" t="str">
        <f t="shared" si="28"/>
        <v/>
      </c>
      <c r="J248" s="73" t="str">
        <f t="shared" si="24"/>
        <v/>
      </c>
      <c r="K248" s="73" t="str">
        <f t="shared" si="29"/>
        <v>Ei</v>
      </c>
      <c r="L248" s="74"/>
      <c r="M248" s="74"/>
      <c r="N248" s="77">
        <f t="shared" si="30"/>
        <v>1</v>
      </c>
      <c r="O248" s="75" t="str">
        <f t="shared" si="25"/>
        <v/>
      </c>
      <c r="P248" s="73" t="str">
        <f t="shared" si="31"/>
        <v/>
      </c>
      <c r="Q248" s="73" t="str">
        <f t="shared" si="26"/>
        <v/>
      </c>
      <c r="R248" s="74"/>
    </row>
    <row r="249" spans="2:18" x14ac:dyDescent="0.3">
      <c r="B249" s="58">
        <v>247</v>
      </c>
      <c r="C249" s="72"/>
      <c r="D249" s="72"/>
      <c r="E249" s="72"/>
      <c r="F249" s="188"/>
      <c r="G249" s="188"/>
      <c r="H249" s="189" t="str">
        <f t="shared" si="27"/>
        <v/>
      </c>
      <c r="I249" s="189" t="str">
        <f t="shared" si="28"/>
        <v/>
      </c>
      <c r="J249" s="73" t="str">
        <f t="shared" si="24"/>
        <v/>
      </c>
      <c r="K249" s="73" t="str">
        <f t="shared" si="29"/>
        <v>Ei</v>
      </c>
      <c r="L249" s="74"/>
      <c r="M249" s="74"/>
      <c r="N249" s="77">
        <f t="shared" si="30"/>
        <v>1</v>
      </c>
      <c r="O249" s="75" t="str">
        <f t="shared" si="25"/>
        <v/>
      </c>
      <c r="P249" s="73" t="str">
        <f t="shared" si="31"/>
        <v/>
      </c>
      <c r="Q249" s="73" t="str">
        <f t="shared" si="26"/>
        <v/>
      </c>
      <c r="R249" s="74"/>
    </row>
    <row r="250" spans="2:18" x14ac:dyDescent="0.3">
      <c r="B250" s="58">
        <v>248</v>
      </c>
      <c r="C250" s="72"/>
      <c r="D250" s="72"/>
      <c r="E250" s="72"/>
      <c r="F250" s="188"/>
      <c r="G250" s="188"/>
      <c r="H250" s="189" t="str">
        <f t="shared" si="27"/>
        <v/>
      </c>
      <c r="I250" s="189" t="str">
        <f t="shared" si="28"/>
        <v/>
      </c>
      <c r="J250" s="73" t="str">
        <f t="shared" si="24"/>
        <v/>
      </c>
      <c r="K250" s="73" t="str">
        <f t="shared" si="29"/>
        <v>Ei</v>
      </c>
      <c r="L250" s="74"/>
      <c r="M250" s="74"/>
      <c r="N250" s="77">
        <f t="shared" si="30"/>
        <v>1</v>
      </c>
      <c r="O250" s="75" t="str">
        <f t="shared" si="25"/>
        <v/>
      </c>
      <c r="P250" s="73" t="str">
        <f t="shared" si="31"/>
        <v/>
      </c>
      <c r="Q250" s="73" t="str">
        <f t="shared" si="26"/>
        <v/>
      </c>
      <c r="R250" s="74"/>
    </row>
    <row r="251" spans="2:18" x14ac:dyDescent="0.3">
      <c r="B251" s="58">
        <v>249</v>
      </c>
      <c r="C251" s="72"/>
      <c r="D251" s="72"/>
      <c r="E251" s="72"/>
      <c r="F251" s="188"/>
      <c r="G251" s="188"/>
      <c r="H251" s="189" t="str">
        <f t="shared" si="27"/>
        <v/>
      </c>
      <c r="I251" s="189" t="str">
        <f t="shared" si="28"/>
        <v/>
      </c>
      <c r="J251" s="73" t="str">
        <f t="shared" si="24"/>
        <v/>
      </c>
      <c r="K251" s="73" t="str">
        <f t="shared" si="29"/>
        <v>Ei</v>
      </c>
      <c r="L251" s="74"/>
      <c r="M251" s="74"/>
      <c r="N251" s="77">
        <f t="shared" si="30"/>
        <v>1</v>
      </c>
      <c r="O251" s="75" t="str">
        <f t="shared" si="25"/>
        <v/>
      </c>
      <c r="P251" s="73" t="str">
        <f t="shared" si="31"/>
        <v/>
      </c>
      <c r="Q251" s="73" t="str">
        <f t="shared" si="26"/>
        <v/>
      </c>
      <c r="R251" s="74"/>
    </row>
    <row r="252" spans="2:18" x14ac:dyDescent="0.3">
      <c r="B252" s="58">
        <v>250</v>
      </c>
      <c r="C252" s="72"/>
      <c r="D252" s="72"/>
      <c r="E252" s="72"/>
      <c r="F252" s="188"/>
      <c r="G252" s="188"/>
      <c r="H252" s="189" t="str">
        <f t="shared" si="27"/>
        <v/>
      </c>
      <c r="I252" s="189" t="str">
        <f t="shared" si="28"/>
        <v/>
      </c>
      <c r="J252" s="73" t="str">
        <f t="shared" si="24"/>
        <v/>
      </c>
      <c r="K252" s="73" t="str">
        <f t="shared" si="29"/>
        <v>Ei</v>
      </c>
      <c r="L252" s="74"/>
      <c r="M252" s="74"/>
      <c r="N252" s="77">
        <f t="shared" si="30"/>
        <v>1</v>
      </c>
      <c r="O252" s="75" t="str">
        <f t="shared" si="25"/>
        <v/>
      </c>
      <c r="P252" s="73" t="str">
        <f t="shared" si="31"/>
        <v/>
      </c>
      <c r="Q252" s="73" t="str">
        <f t="shared" si="26"/>
        <v/>
      </c>
      <c r="R252" s="74"/>
    </row>
    <row r="253" spans="2:18" x14ac:dyDescent="0.3">
      <c r="B253" s="58">
        <v>251</v>
      </c>
      <c r="C253" s="72"/>
      <c r="D253" s="72"/>
      <c r="E253" s="72"/>
      <c r="F253" s="188"/>
      <c r="G253" s="188"/>
      <c r="H253" s="189" t="str">
        <f t="shared" si="27"/>
        <v/>
      </c>
      <c r="I253" s="189" t="str">
        <f t="shared" si="28"/>
        <v/>
      </c>
      <c r="J253" s="73" t="str">
        <f t="shared" si="24"/>
        <v/>
      </c>
      <c r="K253" s="73" t="str">
        <f t="shared" si="29"/>
        <v>Ei</v>
      </c>
      <c r="L253" s="74"/>
      <c r="M253" s="74"/>
      <c r="N253" s="77">
        <f t="shared" si="30"/>
        <v>1</v>
      </c>
      <c r="O253" s="75" t="str">
        <f t="shared" si="25"/>
        <v/>
      </c>
      <c r="P253" s="73" t="str">
        <f t="shared" si="31"/>
        <v/>
      </c>
      <c r="Q253" s="73" t="str">
        <f t="shared" si="26"/>
        <v/>
      </c>
      <c r="R253" s="74"/>
    </row>
    <row r="254" spans="2:18" x14ac:dyDescent="0.3">
      <c r="B254" s="58">
        <v>252</v>
      </c>
      <c r="C254" s="72"/>
      <c r="D254" s="72"/>
      <c r="E254" s="72"/>
      <c r="F254" s="188"/>
      <c r="G254" s="188"/>
      <c r="H254" s="189" t="str">
        <f t="shared" si="27"/>
        <v/>
      </c>
      <c r="I254" s="189" t="str">
        <f t="shared" si="28"/>
        <v/>
      </c>
      <c r="J254" s="73" t="str">
        <f t="shared" si="24"/>
        <v/>
      </c>
      <c r="K254" s="73" t="str">
        <f t="shared" si="29"/>
        <v>Ei</v>
      </c>
      <c r="L254" s="74"/>
      <c r="M254" s="74"/>
      <c r="N254" s="77">
        <f t="shared" si="30"/>
        <v>1</v>
      </c>
      <c r="O254" s="75" t="str">
        <f t="shared" si="25"/>
        <v/>
      </c>
      <c r="P254" s="73" t="str">
        <f t="shared" si="31"/>
        <v/>
      </c>
      <c r="Q254" s="73" t="str">
        <f t="shared" si="26"/>
        <v/>
      </c>
      <c r="R254" s="74"/>
    </row>
    <row r="255" spans="2:18" x14ac:dyDescent="0.3">
      <c r="B255" s="58">
        <v>253</v>
      </c>
      <c r="C255" s="72"/>
      <c r="D255" s="72"/>
      <c r="E255" s="72"/>
      <c r="F255" s="188"/>
      <c r="G255" s="188"/>
      <c r="H255" s="189" t="str">
        <f t="shared" si="27"/>
        <v/>
      </c>
      <c r="I255" s="189" t="str">
        <f t="shared" si="28"/>
        <v/>
      </c>
      <c r="J255" s="73" t="str">
        <f t="shared" si="24"/>
        <v/>
      </c>
      <c r="K255" s="73" t="str">
        <f t="shared" si="29"/>
        <v>Ei</v>
      </c>
      <c r="L255" s="74"/>
      <c r="M255" s="74"/>
      <c r="N255" s="77">
        <f t="shared" si="30"/>
        <v>1</v>
      </c>
      <c r="O255" s="75" t="str">
        <f t="shared" si="25"/>
        <v/>
      </c>
      <c r="P255" s="73" t="str">
        <f t="shared" si="31"/>
        <v/>
      </c>
      <c r="Q255" s="73" t="str">
        <f t="shared" si="26"/>
        <v/>
      </c>
      <c r="R255" s="74"/>
    </row>
    <row r="256" spans="2:18" x14ac:dyDescent="0.3">
      <c r="B256" s="58">
        <v>254</v>
      </c>
      <c r="C256" s="72"/>
      <c r="D256" s="72"/>
      <c r="E256" s="72"/>
      <c r="F256" s="188"/>
      <c r="G256" s="188"/>
      <c r="H256" s="189" t="str">
        <f t="shared" si="27"/>
        <v/>
      </c>
      <c r="I256" s="189" t="str">
        <f t="shared" si="28"/>
        <v/>
      </c>
      <c r="J256" s="73" t="str">
        <f t="shared" si="24"/>
        <v/>
      </c>
      <c r="K256" s="73" t="str">
        <f t="shared" si="29"/>
        <v>Ei</v>
      </c>
      <c r="L256" s="74"/>
      <c r="M256" s="74"/>
      <c r="N256" s="77">
        <f t="shared" si="30"/>
        <v>1</v>
      </c>
      <c r="O256" s="75" t="str">
        <f t="shared" si="25"/>
        <v/>
      </c>
      <c r="P256" s="73" t="str">
        <f t="shared" si="31"/>
        <v/>
      </c>
      <c r="Q256" s="73" t="str">
        <f t="shared" si="26"/>
        <v/>
      </c>
      <c r="R256" s="74"/>
    </row>
    <row r="257" spans="2:18" x14ac:dyDescent="0.3">
      <c r="B257" s="58">
        <v>255</v>
      </c>
      <c r="C257" s="72"/>
      <c r="D257" s="72"/>
      <c r="E257" s="72"/>
      <c r="F257" s="188"/>
      <c r="G257" s="188"/>
      <c r="H257" s="189" t="str">
        <f t="shared" si="27"/>
        <v/>
      </c>
      <c r="I257" s="189" t="str">
        <f t="shared" si="28"/>
        <v/>
      </c>
      <c r="J257" s="73" t="str">
        <f t="shared" si="24"/>
        <v/>
      </c>
      <c r="K257" s="73" t="str">
        <f t="shared" si="29"/>
        <v>Ei</v>
      </c>
      <c r="L257" s="74"/>
      <c r="M257" s="74"/>
      <c r="N257" s="77">
        <f t="shared" si="30"/>
        <v>1</v>
      </c>
      <c r="O257" s="75" t="str">
        <f t="shared" si="25"/>
        <v/>
      </c>
      <c r="P257" s="73" t="str">
        <f t="shared" si="31"/>
        <v/>
      </c>
      <c r="Q257" s="73" t="str">
        <f t="shared" si="26"/>
        <v/>
      </c>
      <c r="R257" s="74"/>
    </row>
    <row r="258" spans="2:18" x14ac:dyDescent="0.3">
      <c r="B258" s="58">
        <v>256</v>
      </c>
      <c r="C258" s="72"/>
      <c r="D258" s="72"/>
      <c r="E258" s="72"/>
      <c r="F258" s="188"/>
      <c r="G258" s="188"/>
      <c r="H258" s="189" t="str">
        <f t="shared" si="27"/>
        <v/>
      </c>
      <c r="I258" s="189" t="str">
        <f t="shared" si="28"/>
        <v/>
      </c>
      <c r="J258" s="73" t="str">
        <f t="shared" si="24"/>
        <v/>
      </c>
      <c r="K258" s="73" t="str">
        <f t="shared" si="29"/>
        <v>Ei</v>
      </c>
      <c r="L258" s="74"/>
      <c r="M258" s="74"/>
      <c r="N258" s="77">
        <f t="shared" si="30"/>
        <v>1</v>
      </c>
      <c r="O258" s="75" t="str">
        <f t="shared" si="25"/>
        <v/>
      </c>
      <c r="P258" s="73" t="str">
        <f t="shared" si="31"/>
        <v/>
      </c>
      <c r="Q258" s="73" t="str">
        <f t="shared" si="26"/>
        <v/>
      </c>
      <c r="R258" s="74"/>
    </row>
    <row r="259" spans="2:18" x14ac:dyDescent="0.3">
      <c r="B259" s="58">
        <v>257</v>
      </c>
      <c r="C259" s="72"/>
      <c r="D259" s="72"/>
      <c r="E259" s="72"/>
      <c r="F259" s="188"/>
      <c r="G259" s="188"/>
      <c r="H259" s="189" t="str">
        <f t="shared" si="27"/>
        <v/>
      </c>
      <c r="I259" s="189" t="str">
        <f t="shared" si="28"/>
        <v/>
      </c>
      <c r="J259" s="73" t="str">
        <f t="shared" ref="J259:J322" si="32">IF(C259&lt;&gt;0,(IF(C259=1,0.036089*H259^2.01395*(0.99676)^H259*I259^2.07025*(I259-1.3)^-1.07209,IF(C259=2,0.022927*H259^1.91505*(0.99146)^H259*I259^2.82541*(I259-1.3)^-1.53547,0.011197*H259^2.10253*(0.986)^H259*I259^3.98519*(I259-1.3)^-2.659))/1000),"")</f>
        <v/>
      </c>
      <c r="K259" s="73" t="str">
        <f t="shared" si="29"/>
        <v>Ei</v>
      </c>
      <c r="L259" s="74"/>
      <c r="M259" s="74"/>
      <c r="N259" s="77">
        <f t="shared" si="30"/>
        <v>1</v>
      </c>
      <c r="O259" s="75" t="str">
        <f t="shared" ref="O259:O322" si="33">IF(C259&gt;0,J259*(L259+M259),"")</f>
        <v/>
      </c>
      <c r="P259" s="73" t="str">
        <f t="shared" si="31"/>
        <v/>
      </c>
      <c r="Q259" s="73" t="str">
        <f t="shared" ref="Q259:Q322" si="34">IF(C259&gt;0,J259*M259,"")</f>
        <v/>
      </c>
      <c r="R259" s="74"/>
    </row>
    <row r="260" spans="2:18" x14ac:dyDescent="0.3">
      <c r="B260" s="58">
        <v>258</v>
      </c>
      <c r="C260" s="72"/>
      <c r="D260" s="72"/>
      <c r="E260" s="72"/>
      <c r="F260" s="188"/>
      <c r="G260" s="188"/>
      <c r="H260" s="189" t="str">
        <f t="shared" ref="H260:H323" si="35">IF(D260&gt;0,D260/10,IF(F260&gt;0,F260,""))</f>
        <v/>
      </c>
      <c r="I260" s="189" t="str">
        <f t="shared" ref="I260:I323" si="36">IF(E260&gt;0,E260/10,IF(G260&gt;0,G260,""))</f>
        <v/>
      </c>
      <c r="J260" s="73" t="str">
        <f t="shared" si="32"/>
        <v/>
      </c>
      <c r="K260" s="73" t="str">
        <f t="shared" ref="K260:K323" si="37">IF(AND(C260=$T$28,H260&gt;=$U$28),"Kyllä",IF(AND(C260=$T$29,H260&gt;=$U$29),"Kyllä",IF(AND(C260=$T$30,H260&gt;=$U$30),"Kyllä","Ei")))</f>
        <v>Ei</v>
      </c>
      <c r="L260" s="74"/>
      <c r="M260" s="74"/>
      <c r="N260" s="77">
        <f t="shared" ref="N260:N302" si="38">1-L260-M260</f>
        <v>1</v>
      </c>
      <c r="O260" s="75" t="str">
        <f t="shared" si="33"/>
        <v/>
      </c>
      <c r="P260" s="73" t="str">
        <f t="shared" ref="P260:P323" si="39">IF(AND(C260&gt;0,K260="Kyllä"),J260*L260,"")</f>
        <v/>
      </c>
      <c r="Q260" s="73" t="str">
        <f t="shared" si="34"/>
        <v/>
      </c>
      <c r="R260" s="74"/>
    </row>
    <row r="261" spans="2:18" x14ac:dyDescent="0.3">
      <c r="B261" s="58">
        <v>259</v>
      </c>
      <c r="C261" s="72"/>
      <c r="D261" s="72"/>
      <c r="E261" s="72"/>
      <c r="F261" s="188"/>
      <c r="G261" s="188"/>
      <c r="H261" s="189" t="str">
        <f t="shared" si="35"/>
        <v/>
      </c>
      <c r="I261" s="189" t="str">
        <f t="shared" si="36"/>
        <v/>
      </c>
      <c r="J261" s="73" t="str">
        <f t="shared" si="32"/>
        <v/>
      </c>
      <c r="K261" s="73" t="str">
        <f t="shared" si="37"/>
        <v>Ei</v>
      </c>
      <c r="L261" s="74"/>
      <c r="M261" s="74"/>
      <c r="N261" s="77">
        <f t="shared" si="38"/>
        <v>1</v>
      </c>
      <c r="O261" s="75" t="str">
        <f t="shared" si="33"/>
        <v/>
      </c>
      <c r="P261" s="73" t="str">
        <f t="shared" si="39"/>
        <v/>
      </c>
      <c r="Q261" s="73" t="str">
        <f t="shared" si="34"/>
        <v/>
      </c>
      <c r="R261" s="74"/>
    </row>
    <row r="262" spans="2:18" x14ac:dyDescent="0.3">
      <c r="B262" s="58">
        <v>260</v>
      </c>
      <c r="C262" s="72"/>
      <c r="D262" s="72"/>
      <c r="E262" s="72"/>
      <c r="F262" s="188"/>
      <c r="G262" s="188"/>
      <c r="H262" s="189" t="str">
        <f t="shared" si="35"/>
        <v/>
      </c>
      <c r="I262" s="189" t="str">
        <f t="shared" si="36"/>
        <v/>
      </c>
      <c r="J262" s="73" t="str">
        <f t="shared" si="32"/>
        <v/>
      </c>
      <c r="K262" s="73" t="str">
        <f t="shared" si="37"/>
        <v>Ei</v>
      </c>
      <c r="L262" s="74"/>
      <c r="M262" s="74"/>
      <c r="N262" s="77">
        <f t="shared" si="38"/>
        <v>1</v>
      </c>
      <c r="O262" s="75" t="str">
        <f t="shared" si="33"/>
        <v/>
      </c>
      <c r="P262" s="73" t="str">
        <f t="shared" si="39"/>
        <v/>
      </c>
      <c r="Q262" s="73" t="str">
        <f t="shared" si="34"/>
        <v/>
      </c>
      <c r="R262" s="74"/>
    </row>
    <row r="263" spans="2:18" x14ac:dyDescent="0.3">
      <c r="B263" s="58">
        <v>261</v>
      </c>
      <c r="C263" s="72"/>
      <c r="D263" s="72"/>
      <c r="E263" s="72"/>
      <c r="F263" s="188"/>
      <c r="G263" s="188"/>
      <c r="H263" s="189" t="str">
        <f t="shared" si="35"/>
        <v/>
      </c>
      <c r="I263" s="189" t="str">
        <f t="shared" si="36"/>
        <v/>
      </c>
      <c r="J263" s="73" t="str">
        <f t="shared" si="32"/>
        <v/>
      </c>
      <c r="K263" s="73" t="str">
        <f t="shared" si="37"/>
        <v>Ei</v>
      </c>
      <c r="L263" s="74"/>
      <c r="M263" s="74"/>
      <c r="N263" s="77">
        <f t="shared" si="38"/>
        <v>1</v>
      </c>
      <c r="O263" s="75" t="str">
        <f t="shared" si="33"/>
        <v/>
      </c>
      <c r="P263" s="73" t="str">
        <f t="shared" si="39"/>
        <v/>
      </c>
      <c r="Q263" s="73" t="str">
        <f t="shared" si="34"/>
        <v/>
      </c>
      <c r="R263" s="74"/>
    </row>
    <row r="264" spans="2:18" x14ac:dyDescent="0.3">
      <c r="B264" s="58">
        <v>262</v>
      </c>
      <c r="C264" s="72"/>
      <c r="D264" s="72"/>
      <c r="E264" s="72"/>
      <c r="F264" s="188"/>
      <c r="G264" s="188"/>
      <c r="H264" s="189" t="str">
        <f t="shared" si="35"/>
        <v/>
      </c>
      <c r="I264" s="189" t="str">
        <f t="shared" si="36"/>
        <v/>
      </c>
      <c r="J264" s="73" t="str">
        <f t="shared" si="32"/>
        <v/>
      </c>
      <c r="K264" s="73" t="str">
        <f t="shared" si="37"/>
        <v>Ei</v>
      </c>
      <c r="L264" s="74"/>
      <c r="M264" s="74"/>
      <c r="N264" s="77">
        <f t="shared" si="38"/>
        <v>1</v>
      </c>
      <c r="O264" s="75" t="str">
        <f t="shared" si="33"/>
        <v/>
      </c>
      <c r="P264" s="73" t="str">
        <f t="shared" si="39"/>
        <v/>
      </c>
      <c r="Q264" s="73" t="str">
        <f t="shared" si="34"/>
        <v/>
      </c>
      <c r="R264" s="74"/>
    </row>
    <row r="265" spans="2:18" x14ac:dyDescent="0.3">
      <c r="B265" s="58">
        <v>263</v>
      </c>
      <c r="C265" s="72"/>
      <c r="D265" s="72"/>
      <c r="E265" s="72"/>
      <c r="F265" s="188"/>
      <c r="G265" s="188"/>
      <c r="H265" s="189" t="str">
        <f t="shared" si="35"/>
        <v/>
      </c>
      <c r="I265" s="189" t="str">
        <f t="shared" si="36"/>
        <v/>
      </c>
      <c r="J265" s="73" t="str">
        <f t="shared" si="32"/>
        <v/>
      </c>
      <c r="K265" s="73" t="str">
        <f t="shared" si="37"/>
        <v>Ei</v>
      </c>
      <c r="L265" s="74"/>
      <c r="M265" s="74"/>
      <c r="N265" s="77">
        <f t="shared" si="38"/>
        <v>1</v>
      </c>
      <c r="O265" s="75" t="str">
        <f t="shared" si="33"/>
        <v/>
      </c>
      <c r="P265" s="73" t="str">
        <f t="shared" si="39"/>
        <v/>
      </c>
      <c r="Q265" s="73" t="str">
        <f t="shared" si="34"/>
        <v/>
      </c>
      <c r="R265" s="74"/>
    </row>
    <row r="266" spans="2:18" x14ac:dyDescent="0.3">
      <c r="B266" s="58">
        <v>264</v>
      </c>
      <c r="C266" s="72"/>
      <c r="D266" s="72"/>
      <c r="E266" s="72"/>
      <c r="F266" s="188"/>
      <c r="G266" s="188"/>
      <c r="H266" s="189" t="str">
        <f t="shared" si="35"/>
        <v/>
      </c>
      <c r="I266" s="189" t="str">
        <f t="shared" si="36"/>
        <v/>
      </c>
      <c r="J266" s="73" t="str">
        <f t="shared" si="32"/>
        <v/>
      </c>
      <c r="K266" s="73" t="str">
        <f t="shared" si="37"/>
        <v>Ei</v>
      </c>
      <c r="L266" s="74"/>
      <c r="M266" s="74"/>
      <c r="N266" s="77">
        <f t="shared" si="38"/>
        <v>1</v>
      </c>
      <c r="O266" s="75" t="str">
        <f t="shared" si="33"/>
        <v/>
      </c>
      <c r="P266" s="73" t="str">
        <f t="shared" si="39"/>
        <v/>
      </c>
      <c r="Q266" s="73" t="str">
        <f t="shared" si="34"/>
        <v/>
      </c>
      <c r="R266" s="74"/>
    </row>
    <row r="267" spans="2:18" x14ac:dyDescent="0.3">
      <c r="B267" s="58">
        <v>265</v>
      </c>
      <c r="C267" s="72"/>
      <c r="D267" s="72"/>
      <c r="E267" s="72"/>
      <c r="F267" s="188"/>
      <c r="G267" s="188"/>
      <c r="H267" s="189" t="str">
        <f t="shared" si="35"/>
        <v/>
      </c>
      <c r="I267" s="189" t="str">
        <f t="shared" si="36"/>
        <v/>
      </c>
      <c r="J267" s="73" t="str">
        <f t="shared" si="32"/>
        <v/>
      </c>
      <c r="K267" s="73" t="str">
        <f t="shared" si="37"/>
        <v>Ei</v>
      </c>
      <c r="L267" s="74"/>
      <c r="M267" s="74"/>
      <c r="N267" s="77">
        <f t="shared" si="38"/>
        <v>1</v>
      </c>
      <c r="O267" s="75" t="str">
        <f t="shared" si="33"/>
        <v/>
      </c>
      <c r="P267" s="73" t="str">
        <f t="shared" si="39"/>
        <v/>
      </c>
      <c r="Q267" s="73" t="str">
        <f t="shared" si="34"/>
        <v/>
      </c>
      <c r="R267" s="74"/>
    </row>
    <row r="268" spans="2:18" x14ac:dyDescent="0.3">
      <c r="B268" s="58">
        <v>266</v>
      </c>
      <c r="C268" s="72"/>
      <c r="D268" s="72"/>
      <c r="E268" s="72"/>
      <c r="F268" s="188"/>
      <c r="G268" s="188"/>
      <c r="H268" s="189" t="str">
        <f t="shared" si="35"/>
        <v/>
      </c>
      <c r="I268" s="189" t="str">
        <f t="shared" si="36"/>
        <v/>
      </c>
      <c r="J268" s="73" t="str">
        <f t="shared" si="32"/>
        <v/>
      </c>
      <c r="K268" s="73" t="str">
        <f t="shared" si="37"/>
        <v>Ei</v>
      </c>
      <c r="L268" s="74"/>
      <c r="M268" s="74"/>
      <c r="N268" s="77">
        <f t="shared" si="38"/>
        <v>1</v>
      </c>
      <c r="O268" s="75" t="str">
        <f t="shared" si="33"/>
        <v/>
      </c>
      <c r="P268" s="73" t="str">
        <f t="shared" si="39"/>
        <v/>
      </c>
      <c r="Q268" s="73" t="str">
        <f t="shared" si="34"/>
        <v/>
      </c>
      <c r="R268" s="74"/>
    </row>
    <row r="269" spans="2:18" x14ac:dyDescent="0.3">
      <c r="B269" s="58">
        <v>267</v>
      </c>
      <c r="C269" s="72"/>
      <c r="D269" s="72"/>
      <c r="E269" s="72"/>
      <c r="F269" s="188"/>
      <c r="G269" s="188"/>
      <c r="H269" s="189" t="str">
        <f t="shared" si="35"/>
        <v/>
      </c>
      <c r="I269" s="189" t="str">
        <f t="shared" si="36"/>
        <v/>
      </c>
      <c r="J269" s="73" t="str">
        <f t="shared" si="32"/>
        <v/>
      </c>
      <c r="K269" s="73" t="str">
        <f t="shared" si="37"/>
        <v>Ei</v>
      </c>
      <c r="L269" s="74"/>
      <c r="M269" s="74"/>
      <c r="N269" s="77">
        <f t="shared" si="38"/>
        <v>1</v>
      </c>
      <c r="O269" s="75" t="str">
        <f t="shared" si="33"/>
        <v/>
      </c>
      <c r="P269" s="73" t="str">
        <f t="shared" si="39"/>
        <v/>
      </c>
      <c r="Q269" s="73" t="str">
        <f t="shared" si="34"/>
        <v/>
      </c>
      <c r="R269" s="74"/>
    </row>
    <row r="270" spans="2:18" x14ac:dyDescent="0.3">
      <c r="B270" s="58">
        <v>268</v>
      </c>
      <c r="C270" s="72"/>
      <c r="D270" s="72"/>
      <c r="E270" s="72"/>
      <c r="F270" s="188"/>
      <c r="G270" s="188"/>
      <c r="H270" s="189" t="str">
        <f t="shared" si="35"/>
        <v/>
      </c>
      <c r="I270" s="189" t="str">
        <f t="shared" si="36"/>
        <v/>
      </c>
      <c r="J270" s="73" t="str">
        <f t="shared" si="32"/>
        <v/>
      </c>
      <c r="K270" s="73" t="str">
        <f t="shared" si="37"/>
        <v>Ei</v>
      </c>
      <c r="L270" s="74"/>
      <c r="M270" s="74"/>
      <c r="N270" s="77">
        <f t="shared" si="38"/>
        <v>1</v>
      </c>
      <c r="O270" s="75" t="str">
        <f t="shared" si="33"/>
        <v/>
      </c>
      <c r="P270" s="73" t="str">
        <f t="shared" si="39"/>
        <v/>
      </c>
      <c r="Q270" s="73" t="str">
        <f t="shared" si="34"/>
        <v/>
      </c>
      <c r="R270" s="74"/>
    </row>
    <row r="271" spans="2:18" x14ac:dyDescent="0.3">
      <c r="B271" s="58">
        <v>269</v>
      </c>
      <c r="C271" s="72"/>
      <c r="D271" s="72"/>
      <c r="E271" s="72"/>
      <c r="F271" s="188"/>
      <c r="G271" s="188"/>
      <c r="H271" s="189" t="str">
        <f t="shared" si="35"/>
        <v/>
      </c>
      <c r="I271" s="189" t="str">
        <f t="shared" si="36"/>
        <v/>
      </c>
      <c r="J271" s="73" t="str">
        <f t="shared" si="32"/>
        <v/>
      </c>
      <c r="K271" s="73" t="str">
        <f t="shared" si="37"/>
        <v>Ei</v>
      </c>
      <c r="L271" s="74"/>
      <c r="M271" s="74"/>
      <c r="N271" s="77">
        <f t="shared" si="38"/>
        <v>1</v>
      </c>
      <c r="O271" s="75" t="str">
        <f t="shared" si="33"/>
        <v/>
      </c>
      <c r="P271" s="73" t="str">
        <f t="shared" si="39"/>
        <v/>
      </c>
      <c r="Q271" s="73" t="str">
        <f t="shared" si="34"/>
        <v/>
      </c>
      <c r="R271" s="74"/>
    </row>
    <row r="272" spans="2:18" x14ac:dyDescent="0.3">
      <c r="B272" s="58">
        <v>270</v>
      </c>
      <c r="C272" s="72"/>
      <c r="D272" s="72"/>
      <c r="E272" s="72"/>
      <c r="F272" s="188"/>
      <c r="G272" s="188"/>
      <c r="H272" s="189" t="str">
        <f t="shared" si="35"/>
        <v/>
      </c>
      <c r="I272" s="189" t="str">
        <f t="shared" si="36"/>
        <v/>
      </c>
      <c r="J272" s="73" t="str">
        <f t="shared" si="32"/>
        <v/>
      </c>
      <c r="K272" s="73" t="str">
        <f t="shared" si="37"/>
        <v>Ei</v>
      </c>
      <c r="L272" s="74"/>
      <c r="M272" s="74"/>
      <c r="N272" s="77">
        <f t="shared" si="38"/>
        <v>1</v>
      </c>
      <c r="O272" s="75" t="str">
        <f t="shared" si="33"/>
        <v/>
      </c>
      <c r="P272" s="73" t="str">
        <f t="shared" si="39"/>
        <v/>
      </c>
      <c r="Q272" s="73" t="str">
        <f t="shared" si="34"/>
        <v/>
      </c>
      <c r="R272" s="74"/>
    </row>
    <row r="273" spans="2:18" x14ac:dyDescent="0.3">
      <c r="B273" s="58">
        <v>271</v>
      </c>
      <c r="C273" s="72"/>
      <c r="D273" s="72"/>
      <c r="E273" s="72"/>
      <c r="F273" s="188"/>
      <c r="G273" s="188"/>
      <c r="H273" s="189" t="str">
        <f t="shared" si="35"/>
        <v/>
      </c>
      <c r="I273" s="189" t="str">
        <f t="shared" si="36"/>
        <v/>
      </c>
      <c r="J273" s="73" t="str">
        <f t="shared" si="32"/>
        <v/>
      </c>
      <c r="K273" s="73" t="str">
        <f t="shared" si="37"/>
        <v>Ei</v>
      </c>
      <c r="L273" s="74"/>
      <c r="M273" s="74"/>
      <c r="N273" s="77">
        <f t="shared" si="38"/>
        <v>1</v>
      </c>
      <c r="O273" s="75" t="str">
        <f t="shared" si="33"/>
        <v/>
      </c>
      <c r="P273" s="73" t="str">
        <f t="shared" si="39"/>
        <v/>
      </c>
      <c r="Q273" s="73" t="str">
        <f t="shared" si="34"/>
        <v/>
      </c>
      <c r="R273" s="74"/>
    </row>
    <row r="274" spans="2:18" x14ac:dyDescent="0.3">
      <c r="B274" s="58">
        <v>272</v>
      </c>
      <c r="C274" s="72"/>
      <c r="D274" s="72"/>
      <c r="E274" s="72"/>
      <c r="F274" s="188"/>
      <c r="G274" s="188"/>
      <c r="H274" s="189" t="str">
        <f t="shared" si="35"/>
        <v/>
      </c>
      <c r="I274" s="189" t="str">
        <f t="shared" si="36"/>
        <v/>
      </c>
      <c r="J274" s="73" t="str">
        <f t="shared" si="32"/>
        <v/>
      </c>
      <c r="K274" s="73" t="str">
        <f t="shared" si="37"/>
        <v>Ei</v>
      </c>
      <c r="L274" s="74"/>
      <c r="M274" s="74"/>
      <c r="N274" s="77">
        <f t="shared" si="38"/>
        <v>1</v>
      </c>
      <c r="O274" s="75" t="str">
        <f t="shared" si="33"/>
        <v/>
      </c>
      <c r="P274" s="73" t="str">
        <f t="shared" si="39"/>
        <v/>
      </c>
      <c r="Q274" s="73" t="str">
        <f t="shared" si="34"/>
        <v/>
      </c>
      <c r="R274" s="74"/>
    </row>
    <row r="275" spans="2:18" x14ac:dyDescent="0.3">
      <c r="B275" s="58">
        <v>273</v>
      </c>
      <c r="C275" s="72"/>
      <c r="D275" s="72"/>
      <c r="E275" s="72"/>
      <c r="F275" s="188"/>
      <c r="G275" s="188"/>
      <c r="H275" s="189" t="str">
        <f t="shared" si="35"/>
        <v/>
      </c>
      <c r="I275" s="189" t="str">
        <f t="shared" si="36"/>
        <v/>
      </c>
      <c r="J275" s="73" t="str">
        <f t="shared" si="32"/>
        <v/>
      </c>
      <c r="K275" s="73" t="str">
        <f t="shared" si="37"/>
        <v>Ei</v>
      </c>
      <c r="L275" s="74"/>
      <c r="M275" s="74"/>
      <c r="N275" s="77">
        <f t="shared" si="38"/>
        <v>1</v>
      </c>
      <c r="O275" s="75" t="str">
        <f t="shared" si="33"/>
        <v/>
      </c>
      <c r="P275" s="73" t="str">
        <f t="shared" si="39"/>
        <v/>
      </c>
      <c r="Q275" s="73" t="str">
        <f t="shared" si="34"/>
        <v/>
      </c>
      <c r="R275" s="74"/>
    </row>
    <row r="276" spans="2:18" x14ac:dyDescent="0.3">
      <c r="B276" s="58">
        <v>274</v>
      </c>
      <c r="C276" s="72"/>
      <c r="D276" s="72"/>
      <c r="E276" s="72"/>
      <c r="F276" s="188"/>
      <c r="G276" s="188"/>
      <c r="H276" s="189" t="str">
        <f t="shared" si="35"/>
        <v/>
      </c>
      <c r="I276" s="189" t="str">
        <f t="shared" si="36"/>
        <v/>
      </c>
      <c r="J276" s="73" t="str">
        <f t="shared" si="32"/>
        <v/>
      </c>
      <c r="K276" s="73" t="str">
        <f t="shared" si="37"/>
        <v>Ei</v>
      </c>
      <c r="L276" s="74"/>
      <c r="M276" s="74"/>
      <c r="N276" s="77">
        <f t="shared" si="38"/>
        <v>1</v>
      </c>
      <c r="O276" s="75" t="str">
        <f t="shared" si="33"/>
        <v/>
      </c>
      <c r="P276" s="73" t="str">
        <f t="shared" si="39"/>
        <v/>
      </c>
      <c r="Q276" s="73" t="str">
        <f t="shared" si="34"/>
        <v/>
      </c>
      <c r="R276" s="74"/>
    </row>
    <row r="277" spans="2:18" x14ac:dyDescent="0.3">
      <c r="B277" s="58">
        <v>275</v>
      </c>
      <c r="C277" s="72"/>
      <c r="D277" s="72"/>
      <c r="E277" s="72"/>
      <c r="F277" s="188"/>
      <c r="G277" s="188"/>
      <c r="H277" s="189" t="str">
        <f t="shared" si="35"/>
        <v/>
      </c>
      <c r="I277" s="189" t="str">
        <f t="shared" si="36"/>
        <v/>
      </c>
      <c r="J277" s="73" t="str">
        <f t="shared" si="32"/>
        <v/>
      </c>
      <c r="K277" s="73" t="str">
        <f t="shared" si="37"/>
        <v>Ei</v>
      </c>
      <c r="L277" s="74"/>
      <c r="M277" s="74"/>
      <c r="N277" s="77">
        <f t="shared" si="38"/>
        <v>1</v>
      </c>
      <c r="O277" s="75" t="str">
        <f t="shared" si="33"/>
        <v/>
      </c>
      <c r="P277" s="73" t="str">
        <f t="shared" si="39"/>
        <v/>
      </c>
      <c r="Q277" s="73" t="str">
        <f t="shared" si="34"/>
        <v/>
      </c>
      <c r="R277" s="74"/>
    </row>
    <row r="278" spans="2:18" x14ac:dyDescent="0.3">
      <c r="B278" s="58">
        <v>276</v>
      </c>
      <c r="C278" s="72"/>
      <c r="D278" s="72"/>
      <c r="E278" s="72"/>
      <c r="F278" s="188"/>
      <c r="G278" s="188"/>
      <c r="H278" s="189" t="str">
        <f t="shared" si="35"/>
        <v/>
      </c>
      <c r="I278" s="189" t="str">
        <f t="shared" si="36"/>
        <v/>
      </c>
      <c r="J278" s="73" t="str">
        <f t="shared" si="32"/>
        <v/>
      </c>
      <c r="K278" s="73" t="str">
        <f t="shared" si="37"/>
        <v>Ei</v>
      </c>
      <c r="L278" s="74"/>
      <c r="M278" s="74"/>
      <c r="N278" s="77">
        <f t="shared" si="38"/>
        <v>1</v>
      </c>
      <c r="O278" s="75" t="str">
        <f t="shared" si="33"/>
        <v/>
      </c>
      <c r="P278" s="73" t="str">
        <f t="shared" si="39"/>
        <v/>
      </c>
      <c r="Q278" s="73" t="str">
        <f t="shared" si="34"/>
        <v/>
      </c>
      <c r="R278" s="74"/>
    </row>
    <row r="279" spans="2:18" x14ac:dyDescent="0.3">
      <c r="B279" s="58">
        <v>277</v>
      </c>
      <c r="C279" s="72"/>
      <c r="D279" s="72"/>
      <c r="E279" s="72"/>
      <c r="F279" s="188"/>
      <c r="G279" s="188"/>
      <c r="H279" s="189" t="str">
        <f t="shared" si="35"/>
        <v/>
      </c>
      <c r="I279" s="189" t="str">
        <f t="shared" si="36"/>
        <v/>
      </c>
      <c r="J279" s="73" t="str">
        <f t="shared" si="32"/>
        <v/>
      </c>
      <c r="K279" s="73" t="str">
        <f t="shared" si="37"/>
        <v>Ei</v>
      </c>
      <c r="L279" s="74"/>
      <c r="M279" s="74"/>
      <c r="N279" s="77">
        <f t="shared" si="38"/>
        <v>1</v>
      </c>
      <c r="O279" s="75" t="str">
        <f t="shared" si="33"/>
        <v/>
      </c>
      <c r="P279" s="73" t="str">
        <f t="shared" si="39"/>
        <v/>
      </c>
      <c r="Q279" s="73" t="str">
        <f t="shared" si="34"/>
        <v/>
      </c>
      <c r="R279" s="74"/>
    </row>
    <row r="280" spans="2:18" x14ac:dyDescent="0.3">
      <c r="B280" s="58">
        <v>278</v>
      </c>
      <c r="C280" s="72"/>
      <c r="D280" s="72"/>
      <c r="E280" s="72"/>
      <c r="F280" s="188"/>
      <c r="G280" s="188"/>
      <c r="H280" s="189" t="str">
        <f t="shared" si="35"/>
        <v/>
      </c>
      <c r="I280" s="189" t="str">
        <f t="shared" si="36"/>
        <v/>
      </c>
      <c r="J280" s="73" t="str">
        <f t="shared" si="32"/>
        <v/>
      </c>
      <c r="K280" s="73" t="str">
        <f t="shared" si="37"/>
        <v>Ei</v>
      </c>
      <c r="L280" s="74"/>
      <c r="M280" s="74"/>
      <c r="N280" s="77">
        <f t="shared" si="38"/>
        <v>1</v>
      </c>
      <c r="O280" s="75" t="str">
        <f t="shared" si="33"/>
        <v/>
      </c>
      <c r="P280" s="73" t="str">
        <f t="shared" si="39"/>
        <v/>
      </c>
      <c r="Q280" s="73" t="str">
        <f t="shared" si="34"/>
        <v/>
      </c>
      <c r="R280" s="74"/>
    </row>
    <row r="281" spans="2:18" x14ac:dyDescent="0.3">
      <c r="B281" s="58">
        <v>279</v>
      </c>
      <c r="C281" s="72"/>
      <c r="D281" s="72"/>
      <c r="E281" s="72"/>
      <c r="F281" s="188"/>
      <c r="G281" s="188"/>
      <c r="H281" s="189" t="str">
        <f t="shared" si="35"/>
        <v/>
      </c>
      <c r="I281" s="189" t="str">
        <f t="shared" si="36"/>
        <v/>
      </c>
      <c r="J281" s="73" t="str">
        <f t="shared" si="32"/>
        <v/>
      </c>
      <c r="K281" s="73" t="str">
        <f t="shared" si="37"/>
        <v>Ei</v>
      </c>
      <c r="L281" s="74"/>
      <c r="M281" s="74"/>
      <c r="N281" s="77">
        <f t="shared" si="38"/>
        <v>1</v>
      </c>
      <c r="O281" s="75" t="str">
        <f t="shared" si="33"/>
        <v/>
      </c>
      <c r="P281" s="73" t="str">
        <f t="shared" si="39"/>
        <v/>
      </c>
      <c r="Q281" s="73" t="str">
        <f t="shared" si="34"/>
        <v/>
      </c>
      <c r="R281" s="74"/>
    </row>
    <row r="282" spans="2:18" x14ac:dyDescent="0.3">
      <c r="B282" s="58">
        <v>280</v>
      </c>
      <c r="C282" s="72"/>
      <c r="D282" s="72"/>
      <c r="E282" s="72"/>
      <c r="F282" s="188"/>
      <c r="G282" s="188"/>
      <c r="H282" s="189" t="str">
        <f t="shared" si="35"/>
        <v/>
      </c>
      <c r="I282" s="189" t="str">
        <f t="shared" si="36"/>
        <v/>
      </c>
      <c r="J282" s="73" t="str">
        <f t="shared" si="32"/>
        <v/>
      </c>
      <c r="K282" s="73" t="str">
        <f t="shared" si="37"/>
        <v>Ei</v>
      </c>
      <c r="L282" s="74"/>
      <c r="M282" s="74"/>
      <c r="N282" s="77">
        <f t="shared" si="38"/>
        <v>1</v>
      </c>
      <c r="O282" s="75" t="str">
        <f t="shared" si="33"/>
        <v/>
      </c>
      <c r="P282" s="73" t="str">
        <f t="shared" si="39"/>
        <v/>
      </c>
      <c r="Q282" s="73" t="str">
        <f t="shared" si="34"/>
        <v/>
      </c>
      <c r="R282" s="74"/>
    </row>
    <row r="283" spans="2:18" x14ac:dyDescent="0.3">
      <c r="B283" s="58">
        <v>281</v>
      </c>
      <c r="C283" s="72"/>
      <c r="D283" s="72"/>
      <c r="E283" s="72"/>
      <c r="F283" s="188"/>
      <c r="G283" s="188"/>
      <c r="H283" s="189" t="str">
        <f t="shared" si="35"/>
        <v/>
      </c>
      <c r="I283" s="189" t="str">
        <f t="shared" si="36"/>
        <v/>
      </c>
      <c r="J283" s="73" t="str">
        <f t="shared" si="32"/>
        <v/>
      </c>
      <c r="K283" s="73" t="str">
        <f t="shared" si="37"/>
        <v>Ei</v>
      </c>
      <c r="L283" s="74"/>
      <c r="M283" s="74"/>
      <c r="N283" s="77">
        <f t="shared" si="38"/>
        <v>1</v>
      </c>
      <c r="O283" s="75" t="str">
        <f t="shared" si="33"/>
        <v/>
      </c>
      <c r="P283" s="73" t="str">
        <f t="shared" si="39"/>
        <v/>
      </c>
      <c r="Q283" s="73" t="str">
        <f t="shared" si="34"/>
        <v/>
      </c>
      <c r="R283" s="74"/>
    </row>
    <row r="284" spans="2:18" x14ac:dyDescent="0.3">
      <c r="B284" s="58">
        <v>282</v>
      </c>
      <c r="C284" s="72"/>
      <c r="D284" s="72"/>
      <c r="E284" s="72"/>
      <c r="F284" s="188"/>
      <c r="G284" s="188"/>
      <c r="H284" s="189" t="str">
        <f t="shared" si="35"/>
        <v/>
      </c>
      <c r="I284" s="189" t="str">
        <f t="shared" si="36"/>
        <v/>
      </c>
      <c r="J284" s="73" t="str">
        <f t="shared" si="32"/>
        <v/>
      </c>
      <c r="K284" s="73" t="str">
        <f t="shared" si="37"/>
        <v>Ei</v>
      </c>
      <c r="L284" s="74"/>
      <c r="M284" s="74"/>
      <c r="N284" s="77">
        <f t="shared" si="38"/>
        <v>1</v>
      </c>
      <c r="O284" s="75" t="str">
        <f t="shared" si="33"/>
        <v/>
      </c>
      <c r="P284" s="73" t="str">
        <f t="shared" si="39"/>
        <v/>
      </c>
      <c r="Q284" s="73" t="str">
        <f t="shared" si="34"/>
        <v/>
      </c>
      <c r="R284" s="74"/>
    </row>
    <row r="285" spans="2:18" x14ac:dyDescent="0.3">
      <c r="B285" s="58">
        <v>283</v>
      </c>
      <c r="C285" s="72"/>
      <c r="D285" s="72"/>
      <c r="E285" s="72"/>
      <c r="F285" s="188"/>
      <c r="G285" s="188"/>
      <c r="H285" s="189" t="str">
        <f t="shared" si="35"/>
        <v/>
      </c>
      <c r="I285" s="189" t="str">
        <f t="shared" si="36"/>
        <v/>
      </c>
      <c r="J285" s="73" t="str">
        <f t="shared" si="32"/>
        <v/>
      </c>
      <c r="K285" s="73" t="str">
        <f t="shared" si="37"/>
        <v>Ei</v>
      </c>
      <c r="L285" s="74"/>
      <c r="M285" s="74"/>
      <c r="N285" s="77">
        <f t="shared" si="38"/>
        <v>1</v>
      </c>
      <c r="O285" s="75" t="str">
        <f t="shared" si="33"/>
        <v/>
      </c>
      <c r="P285" s="73" t="str">
        <f t="shared" si="39"/>
        <v/>
      </c>
      <c r="Q285" s="73" t="str">
        <f t="shared" si="34"/>
        <v/>
      </c>
      <c r="R285" s="74"/>
    </row>
    <row r="286" spans="2:18" x14ac:dyDescent="0.3">
      <c r="B286" s="58">
        <v>284</v>
      </c>
      <c r="C286" s="72"/>
      <c r="D286" s="72"/>
      <c r="E286" s="72"/>
      <c r="F286" s="188"/>
      <c r="G286" s="188"/>
      <c r="H286" s="189" t="str">
        <f t="shared" si="35"/>
        <v/>
      </c>
      <c r="I286" s="189" t="str">
        <f t="shared" si="36"/>
        <v/>
      </c>
      <c r="J286" s="73" t="str">
        <f t="shared" si="32"/>
        <v/>
      </c>
      <c r="K286" s="73" t="str">
        <f t="shared" si="37"/>
        <v>Ei</v>
      </c>
      <c r="L286" s="74"/>
      <c r="M286" s="74"/>
      <c r="N286" s="77">
        <f t="shared" si="38"/>
        <v>1</v>
      </c>
      <c r="O286" s="75" t="str">
        <f t="shared" si="33"/>
        <v/>
      </c>
      <c r="P286" s="73" t="str">
        <f t="shared" si="39"/>
        <v/>
      </c>
      <c r="Q286" s="73" t="str">
        <f t="shared" si="34"/>
        <v/>
      </c>
      <c r="R286" s="74"/>
    </row>
    <row r="287" spans="2:18" x14ac:dyDescent="0.3">
      <c r="B287" s="58">
        <v>285</v>
      </c>
      <c r="C287" s="72"/>
      <c r="D287" s="72"/>
      <c r="E287" s="72"/>
      <c r="F287" s="188"/>
      <c r="G287" s="188"/>
      <c r="H287" s="189" t="str">
        <f t="shared" si="35"/>
        <v/>
      </c>
      <c r="I287" s="189" t="str">
        <f t="shared" si="36"/>
        <v/>
      </c>
      <c r="J287" s="73" t="str">
        <f t="shared" si="32"/>
        <v/>
      </c>
      <c r="K287" s="73" t="str">
        <f t="shared" si="37"/>
        <v>Ei</v>
      </c>
      <c r="L287" s="74"/>
      <c r="M287" s="74"/>
      <c r="N287" s="77">
        <f t="shared" si="38"/>
        <v>1</v>
      </c>
      <c r="O287" s="75" t="str">
        <f t="shared" si="33"/>
        <v/>
      </c>
      <c r="P287" s="73" t="str">
        <f t="shared" si="39"/>
        <v/>
      </c>
      <c r="Q287" s="73" t="str">
        <f t="shared" si="34"/>
        <v/>
      </c>
      <c r="R287" s="74"/>
    </row>
    <row r="288" spans="2:18" x14ac:dyDescent="0.3">
      <c r="B288" s="58">
        <v>286</v>
      </c>
      <c r="C288" s="72"/>
      <c r="D288" s="72"/>
      <c r="E288" s="72"/>
      <c r="F288" s="188"/>
      <c r="G288" s="188"/>
      <c r="H288" s="189" t="str">
        <f t="shared" si="35"/>
        <v/>
      </c>
      <c r="I288" s="189" t="str">
        <f t="shared" si="36"/>
        <v/>
      </c>
      <c r="J288" s="73" t="str">
        <f t="shared" si="32"/>
        <v/>
      </c>
      <c r="K288" s="73" t="str">
        <f t="shared" si="37"/>
        <v>Ei</v>
      </c>
      <c r="L288" s="74"/>
      <c r="M288" s="74"/>
      <c r="N288" s="77">
        <f t="shared" si="38"/>
        <v>1</v>
      </c>
      <c r="O288" s="75" t="str">
        <f t="shared" si="33"/>
        <v/>
      </c>
      <c r="P288" s="73" t="str">
        <f t="shared" si="39"/>
        <v/>
      </c>
      <c r="Q288" s="73" t="str">
        <f t="shared" si="34"/>
        <v/>
      </c>
      <c r="R288" s="74"/>
    </row>
    <row r="289" spans="2:18" x14ac:dyDescent="0.3">
      <c r="B289" s="58">
        <v>287</v>
      </c>
      <c r="C289" s="72"/>
      <c r="D289" s="72"/>
      <c r="E289" s="72"/>
      <c r="F289" s="188"/>
      <c r="G289" s="188"/>
      <c r="H289" s="189" t="str">
        <f t="shared" si="35"/>
        <v/>
      </c>
      <c r="I289" s="189" t="str">
        <f t="shared" si="36"/>
        <v/>
      </c>
      <c r="J289" s="73" t="str">
        <f t="shared" si="32"/>
        <v/>
      </c>
      <c r="K289" s="73" t="str">
        <f t="shared" si="37"/>
        <v>Ei</v>
      </c>
      <c r="L289" s="74"/>
      <c r="M289" s="74"/>
      <c r="N289" s="77">
        <f t="shared" si="38"/>
        <v>1</v>
      </c>
      <c r="O289" s="75" t="str">
        <f t="shared" si="33"/>
        <v/>
      </c>
      <c r="P289" s="73" t="str">
        <f t="shared" si="39"/>
        <v/>
      </c>
      <c r="Q289" s="73" t="str">
        <f t="shared" si="34"/>
        <v/>
      </c>
      <c r="R289" s="74"/>
    </row>
    <row r="290" spans="2:18" x14ac:dyDescent="0.3">
      <c r="B290" s="58">
        <v>288</v>
      </c>
      <c r="C290" s="72"/>
      <c r="D290" s="72"/>
      <c r="E290" s="72"/>
      <c r="F290" s="188"/>
      <c r="G290" s="188"/>
      <c r="H290" s="189" t="str">
        <f t="shared" si="35"/>
        <v/>
      </c>
      <c r="I290" s="189" t="str">
        <f t="shared" si="36"/>
        <v/>
      </c>
      <c r="J290" s="73" t="str">
        <f t="shared" si="32"/>
        <v/>
      </c>
      <c r="K290" s="73" t="str">
        <f t="shared" si="37"/>
        <v>Ei</v>
      </c>
      <c r="L290" s="74"/>
      <c r="M290" s="74"/>
      <c r="N290" s="77">
        <f t="shared" si="38"/>
        <v>1</v>
      </c>
      <c r="O290" s="75" t="str">
        <f t="shared" si="33"/>
        <v/>
      </c>
      <c r="P290" s="73" t="str">
        <f t="shared" si="39"/>
        <v/>
      </c>
      <c r="Q290" s="73" t="str">
        <f t="shared" si="34"/>
        <v/>
      </c>
      <c r="R290" s="74"/>
    </row>
    <row r="291" spans="2:18" x14ac:dyDescent="0.3">
      <c r="B291" s="58">
        <v>289</v>
      </c>
      <c r="C291" s="72"/>
      <c r="D291" s="72"/>
      <c r="E291" s="72"/>
      <c r="F291" s="188"/>
      <c r="G291" s="188"/>
      <c r="H291" s="189" t="str">
        <f t="shared" si="35"/>
        <v/>
      </c>
      <c r="I291" s="189" t="str">
        <f t="shared" si="36"/>
        <v/>
      </c>
      <c r="J291" s="73" t="str">
        <f t="shared" si="32"/>
        <v/>
      </c>
      <c r="K291" s="73" t="str">
        <f t="shared" si="37"/>
        <v>Ei</v>
      </c>
      <c r="L291" s="74"/>
      <c r="M291" s="74"/>
      <c r="N291" s="77">
        <f t="shared" si="38"/>
        <v>1</v>
      </c>
      <c r="O291" s="75" t="str">
        <f t="shared" si="33"/>
        <v/>
      </c>
      <c r="P291" s="73" t="str">
        <f t="shared" si="39"/>
        <v/>
      </c>
      <c r="Q291" s="73" t="str">
        <f t="shared" si="34"/>
        <v/>
      </c>
      <c r="R291" s="74"/>
    </row>
    <row r="292" spans="2:18" x14ac:dyDescent="0.3">
      <c r="B292" s="58">
        <v>290</v>
      </c>
      <c r="C292" s="72"/>
      <c r="D292" s="72"/>
      <c r="E292" s="72"/>
      <c r="F292" s="188"/>
      <c r="G292" s="188"/>
      <c r="H292" s="189" t="str">
        <f t="shared" si="35"/>
        <v/>
      </c>
      <c r="I292" s="189" t="str">
        <f t="shared" si="36"/>
        <v/>
      </c>
      <c r="J292" s="73" t="str">
        <f t="shared" si="32"/>
        <v/>
      </c>
      <c r="K292" s="73" t="str">
        <f t="shared" si="37"/>
        <v>Ei</v>
      </c>
      <c r="L292" s="74"/>
      <c r="M292" s="74"/>
      <c r="N292" s="77">
        <f t="shared" si="38"/>
        <v>1</v>
      </c>
      <c r="O292" s="75" t="str">
        <f t="shared" si="33"/>
        <v/>
      </c>
      <c r="P292" s="73" t="str">
        <f t="shared" si="39"/>
        <v/>
      </c>
      <c r="Q292" s="73" t="str">
        <f t="shared" si="34"/>
        <v/>
      </c>
      <c r="R292" s="74"/>
    </row>
    <row r="293" spans="2:18" x14ac:dyDescent="0.3">
      <c r="B293" s="58">
        <v>291</v>
      </c>
      <c r="C293" s="72"/>
      <c r="D293" s="72"/>
      <c r="E293" s="72"/>
      <c r="F293" s="188"/>
      <c r="G293" s="188"/>
      <c r="H293" s="189" t="str">
        <f t="shared" si="35"/>
        <v/>
      </c>
      <c r="I293" s="189" t="str">
        <f t="shared" si="36"/>
        <v/>
      </c>
      <c r="J293" s="73" t="str">
        <f t="shared" si="32"/>
        <v/>
      </c>
      <c r="K293" s="73" t="str">
        <f t="shared" si="37"/>
        <v>Ei</v>
      </c>
      <c r="L293" s="74"/>
      <c r="M293" s="74"/>
      <c r="N293" s="77">
        <f t="shared" si="38"/>
        <v>1</v>
      </c>
      <c r="O293" s="75" t="str">
        <f t="shared" si="33"/>
        <v/>
      </c>
      <c r="P293" s="73" t="str">
        <f t="shared" si="39"/>
        <v/>
      </c>
      <c r="Q293" s="73" t="str">
        <f t="shared" si="34"/>
        <v/>
      </c>
      <c r="R293" s="74"/>
    </row>
    <row r="294" spans="2:18" x14ac:dyDescent="0.3">
      <c r="B294" s="58">
        <v>292</v>
      </c>
      <c r="C294" s="72"/>
      <c r="D294" s="72"/>
      <c r="E294" s="72"/>
      <c r="F294" s="188"/>
      <c r="G294" s="188"/>
      <c r="H294" s="189" t="str">
        <f t="shared" si="35"/>
        <v/>
      </c>
      <c r="I294" s="189" t="str">
        <f t="shared" si="36"/>
        <v/>
      </c>
      <c r="J294" s="73" t="str">
        <f t="shared" si="32"/>
        <v/>
      </c>
      <c r="K294" s="73" t="str">
        <f t="shared" si="37"/>
        <v>Ei</v>
      </c>
      <c r="L294" s="74"/>
      <c r="M294" s="74"/>
      <c r="N294" s="77">
        <f t="shared" si="38"/>
        <v>1</v>
      </c>
      <c r="O294" s="75" t="str">
        <f t="shared" si="33"/>
        <v/>
      </c>
      <c r="P294" s="73" t="str">
        <f t="shared" si="39"/>
        <v/>
      </c>
      <c r="Q294" s="73" t="str">
        <f t="shared" si="34"/>
        <v/>
      </c>
      <c r="R294" s="74"/>
    </row>
    <row r="295" spans="2:18" x14ac:dyDescent="0.3">
      <c r="B295" s="58">
        <v>293</v>
      </c>
      <c r="C295" s="72"/>
      <c r="D295" s="72"/>
      <c r="E295" s="72"/>
      <c r="F295" s="188"/>
      <c r="G295" s="188"/>
      <c r="H295" s="189" t="str">
        <f t="shared" si="35"/>
        <v/>
      </c>
      <c r="I295" s="189" t="str">
        <f t="shared" si="36"/>
        <v/>
      </c>
      <c r="J295" s="73" t="str">
        <f t="shared" si="32"/>
        <v/>
      </c>
      <c r="K295" s="73" t="str">
        <f t="shared" si="37"/>
        <v>Ei</v>
      </c>
      <c r="L295" s="74"/>
      <c r="M295" s="74"/>
      <c r="N295" s="77">
        <f t="shared" si="38"/>
        <v>1</v>
      </c>
      <c r="O295" s="75" t="str">
        <f t="shared" si="33"/>
        <v/>
      </c>
      <c r="P295" s="73" t="str">
        <f t="shared" si="39"/>
        <v/>
      </c>
      <c r="Q295" s="73" t="str">
        <f t="shared" si="34"/>
        <v/>
      </c>
      <c r="R295" s="74"/>
    </row>
    <row r="296" spans="2:18" x14ac:dyDescent="0.3">
      <c r="B296" s="58">
        <v>294</v>
      </c>
      <c r="C296" s="72"/>
      <c r="D296" s="72"/>
      <c r="E296" s="72"/>
      <c r="F296" s="188"/>
      <c r="G296" s="188"/>
      <c r="H296" s="189" t="str">
        <f t="shared" si="35"/>
        <v/>
      </c>
      <c r="I296" s="189" t="str">
        <f t="shared" si="36"/>
        <v/>
      </c>
      <c r="J296" s="73" t="str">
        <f t="shared" si="32"/>
        <v/>
      </c>
      <c r="K296" s="73" t="str">
        <f t="shared" si="37"/>
        <v>Ei</v>
      </c>
      <c r="L296" s="74"/>
      <c r="M296" s="74"/>
      <c r="N296" s="77">
        <f t="shared" si="38"/>
        <v>1</v>
      </c>
      <c r="O296" s="75" t="str">
        <f t="shared" si="33"/>
        <v/>
      </c>
      <c r="P296" s="73" t="str">
        <f t="shared" si="39"/>
        <v/>
      </c>
      <c r="Q296" s="73" t="str">
        <f t="shared" si="34"/>
        <v/>
      </c>
      <c r="R296" s="74"/>
    </row>
    <row r="297" spans="2:18" x14ac:dyDescent="0.3">
      <c r="B297" s="58">
        <v>295</v>
      </c>
      <c r="C297" s="72"/>
      <c r="D297" s="72"/>
      <c r="E297" s="72"/>
      <c r="F297" s="188"/>
      <c r="G297" s="188"/>
      <c r="H297" s="189" t="str">
        <f t="shared" si="35"/>
        <v/>
      </c>
      <c r="I297" s="189" t="str">
        <f t="shared" si="36"/>
        <v/>
      </c>
      <c r="J297" s="73" t="str">
        <f t="shared" si="32"/>
        <v/>
      </c>
      <c r="K297" s="73" t="str">
        <f t="shared" si="37"/>
        <v>Ei</v>
      </c>
      <c r="L297" s="74"/>
      <c r="M297" s="74"/>
      <c r="N297" s="77">
        <f t="shared" si="38"/>
        <v>1</v>
      </c>
      <c r="O297" s="75" t="str">
        <f t="shared" si="33"/>
        <v/>
      </c>
      <c r="P297" s="73" t="str">
        <f t="shared" si="39"/>
        <v/>
      </c>
      <c r="Q297" s="73" t="str">
        <f t="shared" si="34"/>
        <v/>
      </c>
      <c r="R297" s="74"/>
    </row>
    <row r="298" spans="2:18" x14ac:dyDescent="0.3">
      <c r="B298" s="58">
        <v>296</v>
      </c>
      <c r="C298" s="72"/>
      <c r="D298" s="72"/>
      <c r="E298" s="72"/>
      <c r="F298" s="188"/>
      <c r="G298" s="188"/>
      <c r="H298" s="189" t="str">
        <f t="shared" si="35"/>
        <v/>
      </c>
      <c r="I298" s="189" t="str">
        <f t="shared" si="36"/>
        <v/>
      </c>
      <c r="J298" s="73" t="str">
        <f t="shared" si="32"/>
        <v/>
      </c>
      <c r="K298" s="73" t="str">
        <f t="shared" si="37"/>
        <v>Ei</v>
      </c>
      <c r="L298" s="74"/>
      <c r="M298" s="74"/>
      <c r="N298" s="77">
        <f t="shared" si="38"/>
        <v>1</v>
      </c>
      <c r="O298" s="75" t="str">
        <f t="shared" si="33"/>
        <v/>
      </c>
      <c r="P298" s="73" t="str">
        <f t="shared" si="39"/>
        <v/>
      </c>
      <c r="Q298" s="73" t="str">
        <f t="shared" si="34"/>
        <v/>
      </c>
      <c r="R298" s="74"/>
    </row>
    <row r="299" spans="2:18" x14ac:dyDescent="0.3">
      <c r="B299" s="58">
        <v>297</v>
      </c>
      <c r="C299" s="72"/>
      <c r="D299" s="72"/>
      <c r="E299" s="72"/>
      <c r="F299" s="188"/>
      <c r="G299" s="188"/>
      <c r="H299" s="189" t="str">
        <f t="shared" si="35"/>
        <v/>
      </c>
      <c r="I299" s="189" t="str">
        <f t="shared" si="36"/>
        <v/>
      </c>
      <c r="J299" s="73" t="str">
        <f t="shared" si="32"/>
        <v/>
      </c>
      <c r="K299" s="73" t="str">
        <f t="shared" si="37"/>
        <v>Ei</v>
      </c>
      <c r="L299" s="74"/>
      <c r="M299" s="74"/>
      <c r="N299" s="77">
        <f t="shared" si="38"/>
        <v>1</v>
      </c>
      <c r="O299" s="75" t="str">
        <f t="shared" si="33"/>
        <v/>
      </c>
      <c r="P299" s="73" t="str">
        <f t="shared" si="39"/>
        <v/>
      </c>
      <c r="Q299" s="73" t="str">
        <f t="shared" si="34"/>
        <v/>
      </c>
      <c r="R299" s="74"/>
    </row>
    <row r="300" spans="2:18" x14ac:dyDescent="0.3">
      <c r="B300" s="58">
        <v>298</v>
      </c>
      <c r="C300" s="72"/>
      <c r="D300" s="72"/>
      <c r="E300" s="72"/>
      <c r="F300" s="188"/>
      <c r="G300" s="188"/>
      <c r="H300" s="189" t="str">
        <f t="shared" si="35"/>
        <v/>
      </c>
      <c r="I300" s="189" t="str">
        <f t="shared" si="36"/>
        <v/>
      </c>
      <c r="J300" s="73" t="str">
        <f t="shared" si="32"/>
        <v/>
      </c>
      <c r="K300" s="73" t="str">
        <f t="shared" si="37"/>
        <v>Ei</v>
      </c>
      <c r="L300" s="74"/>
      <c r="M300" s="74"/>
      <c r="N300" s="77">
        <f t="shared" si="38"/>
        <v>1</v>
      </c>
      <c r="O300" s="75" t="str">
        <f t="shared" si="33"/>
        <v/>
      </c>
      <c r="P300" s="73" t="str">
        <f t="shared" si="39"/>
        <v/>
      </c>
      <c r="Q300" s="73" t="str">
        <f t="shared" si="34"/>
        <v/>
      </c>
      <c r="R300" s="74"/>
    </row>
    <row r="301" spans="2:18" x14ac:dyDescent="0.3">
      <c r="B301" s="58">
        <v>299</v>
      </c>
      <c r="C301" s="72"/>
      <c r="D301" s="72"/>
      <c r="E301" s="72"/>
      <c r="F301" s="188"/>
      <c r="G301" s="188"/>
      <c r="H301" s="189" t="str">
        <f t="shared" si="35"/>
        <v/>
      </c>
      <c r="I301" s="189" t="str">
        <f t="shared" si="36"/>
        <v/>
      </c>
      <c r="J301" s="73" t="str">
        <f t="shared" si="32"/>
        <v/>
      </c>
      <c r="K301" s="73" t="str">
        <f t="shared" si="37"/>
        <v>Ei</v>
      </c>
      <c r="L301" s="74"/>
      <c r="M301" s="74"/>
      <c r="N301" s="77">
        <f t="shared" si="38"/>
        <v>1</v>
      </c>
      <c r="O301" s="75" t="str">
        <f t="shared" si="33"/>
        <v/>
      </c>
      <c r="P301" s="73" t="str">
        <f t="shared" si="39"/>
        <v/>
      </c>
      <c r="Q301" s="73" t="str">
        <f t="shared" si="34"/>
        <v/>
      </c>
      <c r="R301" s="74"/>
    </row>
    <row r="302" spans="2:18" x14ac:dyDescent="0.3">
      <c r="B302" s="58">
        <v>300</v>
      </c>
      <c r="C302" s="72"/>
      <c r="D302" s="72"/>
      <c r="E302" s="72"/>
      <c r="F302" s="188"/>
      <c r="G302" s="188"/>
      <c r="H302" s="189" t="str">
        <f t="shared" si="35"/>
        <v/>
      </c>
      <c r="I302" s="189" t="str">
        <f t="shared" si="36"/>
        <v/>
      </c>
      <c r="J302" s="73" t="str">
        <f t="shared" si="32"/>
        <v/>
      </c>
      <c r="K302" s="73" t="str">
        <f t="shared" si="37"/>
        <v>Ei</v>
      </c>
      <c r="L302" s="74"/>
      <c r="M302" s="74"/>
      <c r="N302" s="77">
        <f t="shared" si="38"/>
        <v>1</v>
      </c>
      <c r="O302" s="75" t="str">
        <f t="shared" si="33"/>
        <v/>
      </c>
      <c r="P302" s="73" t="str">
        <f t="shared" si="39"/>
        <v/>
      </c>
      <c r="Q302" s="73" t="str">
        <f t="shared" si="34"/>
        <v/>
      </c>
      <c r="R302" s="74"/>
    </row>
    <row r="303" spans="2:18" x14ac:dyDescent="0.3">
      <c r="B303" s="58">
        <v>301</v>
      </c>
      <c r="C303" s="72"/>
      <c r="D303" s="72"/>
      <c r="E303" s="72"/>
      <c r="F303" s="188"/>
      <c r="G303" s="188"/>
      <c r="H303" s="189" t="str">
        <f t="shared" si="35"/>
        <v/>
      </c>
      <c r="I303" s="189" t="str">
        <f t="shared" si="36"/>
        <v/>
      </c>
      <c r="J303" s="73" t="str">
        <f t="shared" si="32"/>
        <v/>
      </c>
      <c r="K303" s="73" t="str">
        <f t="shared" si="37"/>
        <v>Ei</v>
      </c>
      <c r="L303" s="74"/>
      <c r="M303" s="74"/>
      <c r="N303" s="77">
        <f t="shared" ref="N303:N366" si="40">1-L303-M303</f>
        <v>1</v>
      </c>
      <c r="O303" s="75" t="str">
        <f t="shared" si="33"/>
        <v/>
      </c>
      <c r="P303" s="73" t="str">
        <f t="shared" si="39"/>
        <v/>
      </c>
      <c r="Q303" s="73" t="str">
        <f t="shared" si="34"/>
        <v/>
      </c>
      <c r="R303" s="74"/>
    </row>
    <row r="304" spans="2:18" x14ac:dyDescent="0.3">
      <c r="B304" s="58">
        <v>302</v>
      </c>
      <c r="C304" s="72"/>
      <c r="D304" s="72"/>
      <c r="E304" s="72"/>
      <c r="F304" s="188"/>
      <c r="G304" s="188"/>
      <c r="H304" s="189" t="str">
        <f t="shared" si="35"/>
        <v/>
      </c>
      <c r="I304" s="189" t="str">
        <f t="shared" si="36"/>
        <v/>
      </c>
      <c r="J304" s="73" t="str">
        <f t="shared" si="32"/>
        <v/>
      </c>
      <c r="K304" s="73" t="str">
        <f t="shared" si="37"/>
        <v>Ei</v>
      </c>
      <c r="L304" s="74"/>
      <c r="M304" s="74"/>
      <c r="N304" s="77">
        <f t="shared" si="40"/>
        <v>1</v>
      </c>
      <c r="O304" s="75" t="str">
        <f t="shared" si="33"/>
        <v/>
      </c>
      <c r="P304" s="73" t="str">
        <f t="shared" si="39"/>
        <v/>
      </c>
      <c r="Q304" s="73" t="str">
        <f t="shared" si="34"/>
        <v/>
      </c>
      <c r="R304" s="74"/>
    </row>
    <row r="305" spans="2:18" x14ac:dyDescent="0.3">
      <c r="B305" s="58">
        <v>303</v>
      </c>
      <c r="C305" s="72"/>
      <c r="D305" s="72"/>
      <c r="E305" s="72"/>
      <c r="F305" s="188"/>
      <c r="G305" s="188"/>
      <c r="H305" s="189" t="str">
        <f t="shared" si="35"/>
        <v/>
      </c>
      <c r="I305" s="189" t="str">
        <f t="shared" si="36"/>
        <v/>
      </c>
      <c r="J305" s="73" t="str">
        <f t="shared" si="32"/>
        <v/>
      </c>
      <c r="K305" s="73" t="str">
        <f t="shared" si="37"/>
        <v>Ei</v>
      </c>
      <c r="L305" s="74"/>
      <c r="M305" s="74"/>
      <c r="N305" s="77">
        <f t="shared" si="40"/>
        <v>1</v>
      </c>
      <c r="O305" s="75" t="str">
        <f t="shared" si="33"/>
        <v/>
      </c>
      <c r="P305" s="73" t="str">
        <f t="shared" si="39"/>
        <v/>
      </c>
      <c r="Q305" s="73" t="str">
        <f t="shared" si="34"/>
        <v/>
      </c>
      <c r="R305" s="74"/>
    </row>
    <row r="306" spans="2:18" x14ac:dyDescent="0.3">
      <c r="B306" s="58">
        <v>304</v>
      </c>
      <c r="C306" s="72"/>
      <c r="D306" s="72"/>
      <c r="E306" s="72"/>
      <c r="F306" s="188"/>
      <c r="G306" s="188"/>
      <c r="H306" s="189" t="str">
        <f t="shared" si="35"/>
        <v/>
      </c>
      <c r="I306" s="189" t="str">
        <f t="shared" si="36"/>
        <v/>
      </c>
      <c r="J306" s="73" t="str">
        <f t="shared" si="32"/>
        <v/>
      </c>
      <c r="K306" s="73" t="str">
        <f t="shared" si="37"/>
        <v>Ei</v>
      </c>
      <c r="L306" s="74"/>
      <c r="M306" s="74"/>
      <c r="N306" s="77">
        <f t="shared" si="40"/>
        <v>1</v>
      </c>
      <c r="O306" s="75" t="str">
        <f t="shared" si="33"/>
        <v/>
      </c>
      <c r="P306" s="73" t="str">
        <f t="shared" si="39"/>
        <v/>
      </c>
      <c r="Q306" s="73" t="str">
        <f t="shared" si="34"/>
        <v/>
      </c>
      <c r="R306" s="74"/>
    </row>
    <row r="307" spans="2:18" x14ac:dyDescent="0.3">
      <c r="B307" s="58">
        <v>305</v>
      </c>
      <c r="C307" s="72"/>
      <c r="D307" s="72"/>
      <c r="E307" s="72"/>
      <c r="F307" s="188"/>
      <c r="G307" s="188"/>
      <c r="H307" s="189" t="str">
        <f t="shared" si="35"/>
        <v/>
      </c>
      <c r="I307" s="189" t="str">
        <f t="shared" si="36"/>
        <v/>
      </c>
      <c r="J307" s="73" t="str">
        <f t="shared" si="32"/>
        <v/>
      </c>
      <c r="K307" s="73" t="str">
        <f t="shared" si="37"/>
        <v>Ei</v>
      </c>
      <c r="L307" s="74"/>
      <c r="M307" s="74"/>
      <c r="N307" s="77">
        <f t="shared" si="40"/>
        <v>1</v>
      </c>
      <c r="O307" s="75" t="str">
        <f t="shared" si="33"/>
        <v/>
      </c>
      <c r="P307" s="73" t="str">
        <f t="shared" si="39"/>
        <v/>
      </c>
      <c r="Q307" s="73" t="str">
        <f t="shared" si="34"/>
        <v/>
      </c>
      <c r="R307" s="74"/>
    </row>
    <row r="308" spans="2:18" x14ac:dyDescent="0.3">
      <c r="B308" s="58">
        <v>306</v>
      </c>
      <c r="C308" s="72"/>
      <c r="D308" s="72"/>
      <c r="E308" s="72"/>
      <c r="F308" s="188"/>
      <c r="G308" s="188"/>
      <c r="H308" s="189" t="str">
        <f t="shared" si="35"/>
        <v/>
      </c>
      <c r="I308" s="189" t="str">
        <f t="shared" si="36"/>
        <v/>
      </c>
      <c r="J308" s="73" t="str">
        <f t="shared" si="32"/>
        <v/>
      </c>
      <c r="K308" s="73" t="str">
        <f t="shared" si="37"/>
        <v>Ei</v>
      </c>
      <c r="L308" s="74"/>
      <c r="M308" s="74"/>
      <c r="N308" s="77">
        <f t="shared" si="40"/>
        <v>1</v>
      </c>
      <c r="O308" s="75" t="str">
        <f t="shared" si="33"/>
        <v/>
      </c>
      <c r="P308" s="73" t="str">
        <f t="shared" si="39"/>
        <v/>
      </c>
      <c r="Q308" s="73" t="str">
        <f t="shared" si="34"/>
        <v/>
      </c>
      <c r="R308" s="74"/>
    </row>
    <row r="309" spans="2:18" x14ac:dyDescent="0.3">
      <c r="B309" s="58">
        <v>307</v>
      </c>
      <c r="C309" s="72"/>
      <c r="D309" s="72"/>
      <c r="E309" s="72"/>
      <c r="F309" s="188"/>
      <c r="G309" s="188"/>
      <c r="H309" s="189" t="str">
        <f t="shared" si="35"/>
        <v/>
      </c>
      <c r="I309" s="189" t="str">
        <f t="shared" si="36"/>
        <v/>
      </c>
      <c r="J309" s="73" t="str">
        <f t="shared" si="32"/>
        <v/>
      </c>
      <c r="K309" s="73" t="str">
        <f t="shared" si="37"/>
        <v>Ei</v>
      </c>
      <c r="L309" s="74"/>
      <c r="M309" s="74"/>
      <c r="N309" s="77">
        <f t="shared" si="40"/>
        <v>1</v>
      </c>
      <c r="O309" s="75" t="str">
        <f t="shared" si="33"/>
        <v/>
      </c>
      <c r="P309" s="73" t="str">
        <f t="shared" si="39"/>
        <v/>
      </c>
      <c r="Q309" s="73" t="str">
        <f t="shared" si="34"/>
        <v/>
      </c>
      <c r="R309" s="74"/>
    </row>
    <row r="310" spans="2:18" x14ac:dyDescent="0.3">
      <c r="B310" s="58">
        <v>308</v>
      </c>
      <c r="C310" s="72"/>
      <c r="D310" s="72"/>
      <c r="E310" s="72"/>
      <c r="F310" s="188"/>
      <c r="G310" s="188"/>
      <c r="H310" s="189" t="str">
        <f t="shared" si="35"/>
        <v/>
      </c>
      <c r="I310" s="189" t="str">
        <f t="shared" si="36"/>
        <v/>
      </c>
      <c r="J310" s="73" t="str">
        <f t="shared" si="32"/>
        <v/>
      </c>
      <c r="K310" s="73" t="str">
        <f t="shared" si="37"/>
        <v>Ei</v>
      </c>
      <c r="L310" s="74"/>
      <c r="M310" s="74"/>
      <c r="N310" s="77">
        <f t="shared" si="40"/>
        <v>1</v>
      </c>
      <c r="O310" s="75" t="str">
        <f t="shared" si="33"/>
        <v/>
      </c>
      <c r="P310" s="73" t="str">
        <f t="shared" si="39"/>
        <v/>
      </c>
      <c r="Q310" s="73" t="str">
        <f t="shared" si="34"/>
        <v/>
      </c>
      <c r="R310" s="74"/>
    </row>
    <row r="311" spans="2:18" x14ac:dyDescent="0.3">
      <c r="B311" s="58">
        <v>309</v>
      </c>
      <c r="C311" s="72"/>
      <c r="D311" s="72"/>
      <c r="E311" s="72"/>
      <c r="F311" s="188"/>
      <c r="G311" s="188"/>
      <c r="H311" s="189" t="str">
        <f t="shared" si="35"/>
        <v/>
      </c>
      <c r="I311" s="189" t="str">
        <f t="shared" si="36"/>
        <v/>
      </c>
      <c r="J311" s="73" t="str">
        <f t="shared" si="32"/>
        <v/>
      </c>
      <c r="K311" s="73" t="str">
        <f t="shared" si="37"/>
        <v>Ei</v>
      </c>
      <c r="L311" s="74"/>
      <c r="M311" s="74"/>
      <c r="N311" s="77">
        <f t="shared" si="40"/>
        <v>1</v>
      </c>
      <c r="O311" s="75" t="str">
        <f t="shared" si="33"/>
        <v/>
      </c>
      <c r="P311" s="73" t="str">
        <f t="shared" si="39"/>
        <v/>
      </c>
      <c r="Q311" s="73" t="str">
        <f t="shared" si="34"/>
        <v/>
      </c>
      <c r="R311" s="74"/>
    </row>
    <row r="312" spans="2:18" x14ac:dyDescent="0.3">
      <c r="B312" s="58">
        <v>310</v>
      </c>
      <c r="C312" s="72"/>
      <c r="D312" s="72"/>
      <c r="E312" s="72"/>
      <c r="F312" s="188"/>
      <c r="G312" s="188"/>
      <c r="H312" s="189" t="str">
        <f t="shared" si="35"/>
        <v/>
      </c>
      <c r="I312" s="189" t="str">
        <f t="shared" si="36"/>
        <v/>
      </c>
      <c r="J312" s="73" t="str">
        <f t="shared" si="32"/>
        <v/>
      </c>
      <c r="K312" s="73" t="str">
        <f t="shared" si="37"/>
        <v>Ei</v>
      </c>
      <c r="L312" s="74"/>
      <c r="M312" s="74"/>
      <c r="N312" s="77">
        <f t="shared" si="40"/>
        <v>1</v>
      </c>
      <c r="O312" s="75" t="str">
        <f t="shared" si="33"/>
        <v/>
      </c>
      <c r="P312" s="73" t="str">
        <f t="shared" si="39"/>
        <v/>
      </c>
      <c r="Q312" s="73" t="str">
        <f t="shared" si="34"/>
        <v/>
      </c>
      <c r="R312" s="74"/>
    </row>
    <row r="313" spans="2:18" x14ac:dyDescent="0.3">
      <c r="B313" s="58">
        <v>311</v>
      </c>
      <c r="C313" s="72"/>
      <c r="D313" s="72"/>
      <c r="E313" s="72"/>
      <c r="F313" s="188"/>
      <c r="G313" s="188"/>
      <c r="H313" s="189" t="str">
        <f t="shared" si="35"/>
        <v/>
      </c>
      <c r="I313" s="189" t="str">
        <f t="shared" si="36"/>
        <v/>
      </c>
      <c r="J313" s="73" t="str">
        <f t="shared" si="32"/>
        <v/>
      </c>
      <c r="K313" s="73" t="str">
        <f t="shared" si="37"/>
        <v>Ei</v>
      </c>
      <c r="L313" s="74"/>
      <c r="M313" s="74"/>
      <c r="N313" s="77">
        <f t="shared" si="40"/>
        <v>1</v>
      </c>
      <c r="O313" s="75" t="str">
        <f t="shared" si="33"/>
        <v/>
      </c>
      <c r="P313" s="73" t="str">
        <f t="shared" si="39"/>
        <v/>
      </c>
      <c r="Q313" s="73" t="str">
        <f t="shared" si="34"/>
        <v/>
      </c>
      <c r="R313" s="74"/>
    </row>
    <row r="314" spans="2:18" x14ac:dyDescent="0.3">
      <c r="B314" s="58">
        <v>312</v>
      </c>
      <c r="C314" s="72"/>
      <c r="D314" s="72"/>
      <c r="E314" s="72"/>
      <c r="F314" s="188"/>
      <c r="G314" s="188"/>
      <c r="H314" s="189" t="str">
        <f t="shared" si="35"/>
        <v/>
      </c>
      <c r="I314" s="189" t="str">
        <f t="shared" si="36"/>
        <v/>
      </c>
      <c r="J314" s="73" t="str">
        <f t="shared" si="32"/>
        <v/>
      </c>
      <c r="K314" s="73" t="str">
        <f t="shared" si="37"/>
        <v>Ei</v>
      </c>
      <c r="L314" s="74"/>
      <c r="M314" s="74"/>
      <c r="N314" s="77">
        <f t="shared" si="40"/>
        <v>1</v>
      </c>
      <c r="O314" s="75" t="str">
        <f t="shared" si="33"/>
        <v/>
      </c>
      <c r="P314" s="73" t="str">
        <f t="shared" si="39"/>
        <v/>
      </c>
      <c r="Q314" s="73" t="str">
        <f t="shared" si="34"/>
        <v/>
      </c>
      <c r="R314" s="74"/>
    </row>
    <row r="315" spans="2:18" x14ac:dyDescent="0.3">
      <c r="B315" s="58">
        <v>313</v>
      </c>
      <c r="C315" s="72"/>
      <c r="D315" s="72"/>
      <c r="E315" s="72"/>
      <c r="F315" s="188"/>
      <c r="G315" s="188"/>
      <c r="H315" s="189" t="str">
        <f t="shared" si="35"/>
        <v/>
      </c>
      <c r="I315" s="189" t="str">
        <f t="shared" si="36"/>
        <v/>
      </c>
      <c r="J315" s="73" t="str">
        <f t="shared" si="32"/>
        <v/>
      </c>
      <c r="K315" s="73" t="str">
        <f t="shared" si="37"/>
        <v>Ei</v>
      </c>
      <c r="L315" s="74"/>
      <c r="M315" s="74"/>
      <c r="N315" s="77">
        <f t="shared" si="40"/>
        <v>1</v>
      </c>
      <c r="O315" s="75" t="str">
        <f t="shared" si="33"/>
        <v/>
      </c>
      <c r="P315" s="73" t="str">
        <f t="shared" si="39"/>
        <v/>
      </c>
      <c r="Q315" s="73" t="str">
        <f t="shared" si="34"/>
        <v/>
      </c>
      <c r="R315" s="74"/>
    </row>
    <row r="316" spans="2:18" x14ac:dyDescent="0.3">
      <c r="B316" s="58">
        <v>314</v>
      </c>
      <c r="C316" s="72"/>
      <c r="D316" s="72"/>
      <c r="E316" s="72"/>
      <c r="F316" s="188"/>
      <c r="G316" s="188"/>
      <c r="H316" s="189" t="str">
        <f t="shared" si="35"/>
        <v/>
      </c>
      <c r="I316" s="189" t="str">
        <f t="shared" si="36"/>
        <v/>
      </c>
      <c r="J316" s="73" t="str">
        <f t="shared" si="32"/>
        <v/>
      </c>
      <c r="K316" s="73" t="str">
        <f t="shared" si="37"/>
        <v>Ei</v>
      </c>
      <c r="L316" s="74"/>
      <c r="M316" s="74"/>
      <c r="N316" s="77">
        <f t="shared" si="40"/>
        <v>1</v>
      </c>
      <c r="O316" s="75" t="str">
        <f t="shared" si="33"/>
        <v/>
      </c>
      <c r="P316" s="73" t="str">
        <f t="shared" si="39"/>
        <v/>
      </c>
      <c r="Q316" s="73" t="str">
        <f t="shared" si="34"/>
        <v/>
      </c>
      <c r="R316" s="74"/>
    </row>
    <row r="317" spans="2:18" x14ac:dyDescent="0.3">
      <c r="B317" s="58">
        <v>315</v>
      </c>
      <c r="C317" s="72"/>
      <c r="D317" s="72"/>
      <c r="E317" s="72"/>
      <c r="F317" s="188"/>
      <c r="G317" s="188"/>
      <c r="H317" s="189" t="str">
        <f t="shared" si="35"/>
        <v/>
      </c>
      <c r="I317" s="189" t="str">
        <f t="shared" si="36"/>
        <v/>
      </c>
      <c r="J317" s="73" t="str">
        <f t="shared" si="32"/>
        <v/>
      </c>
      <c r="K317" s="73" t="str">
        <f t="shared" si="37"/>
        <v>Ei</v>
      </c>
      <c r="L317" s="74"/>
      <c r="M317" s="74"/>
      <c r="N317" s="77">
        <f t="shared" si="40"/>
        <v>1</v>
      </c>
      <c r="O317" s="75" t="str">
        <f t="shared" si="33"/>
        <v/>
      </c>
      <c r="P317" s="73" t="str">
        <f t="shared" si="39"/>
        <v/>
      </c>
      <c r="Q317" s="73" t="str">
        <f t="shared" si="34"/>
        <v/>
      </c>
      <c r="R317" s="74"/>
    </row>
    <row r="318" spans="2:18" x14ac:dyDescent="0.3">
      <c r="B318" s="58">
        <v>316</v>
      </c>
      <c r="C318" s="72"/>
      <c r="D318" s="72"/>
      <c r="E318" s="72"/>
      <c r="F318" s="188"/>
      <c r="G318" s="188"/>
      <c r="H318" s="189" t="str">
        <f t="shared" si="35"/>
        <v/>
      </c>
      <c r="I318" s="189" t="str">
        <f t="shared" si="36"/>
        <v/>
      </c>
      <c r="J318" s="73" t="str">
        <f t="shared" si="32"/>
        <v/>
      </c>
      <c r="K318" s="73" t="str">
        <f t="shared" si="37"/>
        <v>Ei</v>
      </c>
      <c r="L318" s="74"/>
      <c r="M318" s="74"/>
      <c r="N318" s="77">
        <f t="shared" si="40"/>
        <v>1</v>
      </c>
      <c r="O318" s="75" t="str">
        <f t="shared" si="33"/>
        <v/>
      </c>
      <c r="P318" s="73" t="str">
        <f t="shared" si="39"/>
        <v/>
      </c>
      <c r="Q318" s="73" t="str">
        <f t="shared" si="34"/>
        <v/>
      </c>
      <c r="R318" s="74"/>
    </row>
    <row r="319" spans="2:18" x14ac:dyDescent="0.3">
      <c r="B319" s="58">
        <v>317</v>
      </c>
      <c r="C319" s="72"/>
      <c r="D319" s="72"/>
      <c r="E319" s="72"/>
      <c r="F319" s="188"/>
      <c r="G319" s="188"/>
      <c r="H319" s="189" t="str">
        <f t="shared" si="35"/>
        <v/>
      </c>
      <c r="I319" s="189" t="str">
        <f t="shared" si="36"/>
        <v/>
      </c>
      <c r="J319" s="73" t="str">
        <f t="shared" si="32"/>
        <v/>
      </c>
      <c r="K319" s="73" t="str">
        <f t="shared" si="37"/>
        <v>Ei</v>
      </c>
      <c r="L319" s="74"/>
      <c r="M319" s="74"/>
      <c r="N319" s="77">
        <f t="shared" si="40"/>
        <v>1</v>
      </c>
      <c r="O319" s="75" t="str">
        <f t="shared" si="33"/>
        <v/>
      </c>
      <c r="P319" s="73" t="str">
        <f t="shared" si="39"/>
        <v/>
      </c>
      <c r="Q319" s="73" t="str">
        <f t="shared" si="34"/>
        <v/>
      </c>
      <c r="R319" s="74"/>
    </row>
    <row r="320" spans="2:18" x14ac:dyDescent="0.3">
      <c r="B320" s="58">
        <v>318</v>
      </c>
      <c r="C320" s="72"/>
      <c r="D320" s="72"/>
      <c r="E320" s="72"/>
      <c r="F320" s="188"/>
      <c r="G320" s="188"/>
      <c r="H320" s="189" t="str">
        <f t="shared" si="35"/>
        <v/>
      </c>
      <c r="I320" s="189" t="str">
        <f t="shared" si="36"/>
        <v/>
      </c>
      <c r="J320" s="73" t="str">
        <f t="shared" si="32"/>
        <v/>
      </c>
      <c r="K320" s="73" t="str">
        <f t="shared" si="37"/>
        <v>Ei</v>
      </c>
      <c r="L320" s="74"/>
      <c r="M320" s="74"/>
      <c r="N320" s="77">
        <f t="shared" si="40"/>
        <v>1</v>
      </c>
      <c r="O320" s="75" t="str">
        <f t="shared" si="33"/>
        <v/>
      </c>
      <c r="P320" s="73" t="str">
        <f t="shared" si="39"/>
        <v/>
      </c>
      <c r="Q320" s="73" t="str">
        <f t="shared" si="34"/>
        <v/>
      </c>
      <c r="R320" s="74"/>
    </row>
    <row r="321" spans="2:18" x14ac:dyDescent="0.3">
      <c r="B321" s="58">
        <v>319</v>
      </c>
      <c r="C321" s="72"/>
      <c r="D321" s="72"/>
      <c r="E321" s="72"/>
      <c r="F321" s="188"/>
      <c r="G321" s="188"/>
      <c r="H321" s="189" t="str">
        <f t="shared" si="35"/>
        <v/>
      </c>
      <c r="I321" s="189" t="str">
        <f t="shared" si="36"/>
        <v/>
      </c>
      <c r="J321" s="73" t="str">
        <f t="shared" si="32"/>
        <v/>
      </c>
      <c r="K321" s="73" t="str">
        <f t="shared" si="37"/>
        <v>Ei</v>
      </c>
      <c r="L321" s="74"/>
      <c r="M321" s="74"/>
      <c r="N321" s="77">
        <f t="shared" si="40"/>
        <v>1</v>
      </c>
      <c r="O321" s="75" t="str">
        <f t="shared" si="33"/>
        <v/>
      </c>
      <c r="P321" s="73" t="str">
        <f t="shared" si="39"/>
        <v/>
      </c>
      <c r="Q321" s="73" t="str">
        <f t="shared" si="34"/>
        <v/>
      </c>
      <c r="R321" s="74"/>
    </row>
    <row r="322" spans="2:18" x14ac:dyDescent="0.3">
      <c r="B322" s="58">
        <v>320</v>
      </c>
      <c r="C322" s="72"/>
      <c r="D322" s="72"/>
      <c r="E322" s="72"/>
      <c r="F322" s="188"/>
      <c r="G322" s="188"/>
      <c r="H322" s="189" t="str">
        <f t="shared" si="35"/>
        <v/>
      </c>
      <c r="I322" s="189" t="str">
        <f t="shared" si="36"/>
        <v/>
      </c>
      <c r="J322" s="73" t="str">
        <f t="shared" si="32"/>
        <v/>
      </c>
      <c r="K322" s="73" t="str">
        <f t="shared" si="37"/>
        <v>Ei</v>
      </c>
      <c r="L322" s="74"/>
      <c r="M322" s="74"/>
      <c r="N322" s="77">
        <f t="shared" si="40"/>
        <v>1</v>
      </c>
      <c r="O322" s="75" t="str">
        <f t="shared" si="33"/>
        <v/>
      </c>
      <c r="P322" s="73" t="str">
        <f t="shared" si="39"/>
        <v/>
      </c>
      <c r="Q322" s="73" t="str">
        <f t="shared" si="34"/>
        <v/>
      </c>
      <c r="R322" s="74"/>
    </row>
    <row r="323" spans="2:18" x14ac:dyDescent="0.3">
      <c r="B323" s="58">
        <v>321</v>
      </c>
      <c r="C323" s="72"/>
      <c r="D323" s="72"/>
      <c r="E323" s="72"/>
      <c r="F323" s="188"/>
      <c r="G323" s="188"/>
      <c r="H323" s="189" t="str">
        <f t="shared" si="35"/>
        <v/>
      </c>
      <c r="I323" s="189" t="str">
        <f t="shared" si="36"/>
        <v/>
      </c>
      <c r="J323" s="73" t="str">
        <f t="shared" ref="J323:J386" si="41">IF(C323&lt;&gt;0,(IF(C323=1,0.036089*H323^2.01395*(0.99676)^H323*I323^2.07025*(I323-1.3)^-1.07209,IF(C323=2,0.022927*H323^1.91505*(0.99146)^H323*I323^2.82541*(I323-1.3)^-1.53547,0.011197*H323^2.10253*(0.986)^H323*I323^3.98519*(I323-1.3)^-2.659))/1000),"")</f>
        <v/>
      </c>
      <c r="K323" s="73" t="str">
        <f t="shared" si="37"/>
        <v>Ei</v>
      </c>
      <c r="L323" s="74"/>
      <c r="M323" s="74"/>
      <c r="N323" s="77">
        <f t="shared" si="40"/>
        <v>1</v>
      </c>
      <c r="O323" s="75" t="str">
        <f t="shared" ref="O323:O386" si="42">IF(C323&gt;0,J323*(L323+M323),"")</f>
        <v/>
      </c>
      <c r="P323" s="73" t="str">
        <f t="shared" si="39"/>
        <v/>
      </c>
      <c r="Q323" s="73" t="str">
        <f t="shared" ref="Q323:Q386" si="43">IF(C323&gt;0,J323*M323,"")</f>
        <v/>
      </c>
      <c r="R323" s="74"/>
    </row>
    <row r="324" spans="2:18" x14ac:dyDescent="0.3">
      <c r="B324" s="58">
        <v>322</v>
      </c>
      <c r="C324" s="72"/>
      <c r="D324" s="72"/>
      <c r="E324" s="72"/>
      <c r="F324" s="188"/>
      <c r="G324" s="188"/>
      <c r="H324" s="189" t="str">
        <f t="shared" ref="H324:H387" si="44">IF(D324&gt;0,D324/10,IF(F324&gt;0,F324,""))</f>
        <v/>
      </c>
      <c r="I324" s="189" t="str">
        <f t="shared" ref="I324:I387" si="45">IF(E324&gt;0,E324/10,IF(G324&gt;0,G324,""))</f>
        <v/>
      </c>
      <c r="J324" s="73" t="str">
        <f t="shared" si="41"/>
        <v/>
      </c>
      <c r="K324" s="73" t="str">
        <f t="shared" ref="K324:K387" si="46">IF(AND(C324=$T$28,H324&gt;=$U$28),"Kyllä",IF(AND(C324=$T$29,H324&gt;=$U$29),"Kyllä",IF(AND(C324=$T$30,H324&gt;=$U$30),"Kyllä","Ei")))</f>
        <v>Ei</v>
      </c>
      <c r="L324" s="74"/>
      <c r="M324" s="74"/>
      <c r="N324" s="77">
        <f t="shared" si="40"/>
        <v>1</v>
      </c>
      <c r="O324" s="75" t="str">
        <f t="shared" si="42"/>
        <v/>
      </c>
      <c r="P324" s="73" t="str">
        <f t="shared" ref="P324:P387" si="47">IF(AND(C324&gt;0,K324="Kyllä"),J324*L324,"")</f>
        <v/>
      </c>
      <c r="Q324" s="73" t="str">
        <f t="shared" si="43"/>
        <v/>
      </c>
      <c r="R324" s="74"/>
    </row>
    <row r="325" spans="2:18" x14ac:dyDescent="0.3">
      <c r="B325" s="58">
        <v>323</v>
      </c>
      <c r="C325" s="72"/>
      <c r="D325" s="72"/>
      <c r="E325" s="72"/>
      <c r="F325" s="188"/>
      <c r="G325" s="188"/>
      <c r="H325" s="189" t="str">
        <f t="shared" si="44"/>
        <v/>
      </c>
      <c r="I325" s="189" t="str">
        <f t="shared" si="45"/>
        <v/>
      </c>
      <c r="J325" s="73" t="str">
        <f t="shared" si="41"/>
        <v/>
      </c>
      <c r="K325" s="73" t="str">
        <f t="shared" si="46"/>
        <v>Ei</v>
      </c>
      <c r="L325" s="74"/>
      <c r="M325" s="74"/>
      <c r="N325" s="77">
        <f t="shared" si="40"/>
        <v>1</v>
      </c>
      <c r="O325" s="75" t="str">
        <f t="shared" si="42"/>
        <v/>
      </c>
      <c r="P325" s="73" t="str">
        <f t="shared" si="47"/>
        <v/>
      </c>
      <c r="Q325" s="73" t="str">
        <f t="shared" si="43"/>
        <v/>
      </c>
      <c r="R325" s="74"/>
    </row>
    <row r="326" spans="2:18" x14ac:dyDescent="0.3">
      <c r="B326" s="58">
        <v>324</v>
      </c>
      <c r="C326" s="72"/>
      <c r="D326" s="72"/>
      <c r="E326" s="72"/>
      <c r="F326" s="188"/>
      <c r="G326" s="188"/>
      <c r="H326" s="189" t="str">
        <f t="shared" si="44"/>
        <v/>
      </c>
      <c r="I326" s="189" t="str">
        <f t="shared" si="45"/>
        <v/>
      </c>
      <c r="J326" s="73" t="str">
        <f t="shared" si="41"/>
        <v/>
      </c>
      <c r="K326" s="73" t="str">
        <f t="shared" si="46"/>
        <v>Ei</v>
      </c>
      <c r="L326" s="74"/>
      <c r="M326" s="74"/>
      <c r="N326" s="77">
        <f t="shared" si="40"/>
        <v>1</v>
      </c>
      <c r="O326" s="75" t="str">
        <f t="shared" si="42"/>
        <v/>
      </c>
      <c r="P326" s="73" t="str">
        <f t="shared" si="47"/>
        <v/>
      </c>
      <c r="Q326" s="73" t="str">
        <f t="shared" si="43"/>
        <v/>
      </c>
      <c r="R326" s="74"/>
    </row>
    <row r="327" spans="2:18" x14ac:dyDescent="0.3">
      <c r="B327" s="58">
        <v>325</v>
      </c>
      <c r="C327" s="72"/>
      <c r="D327" s="72"/>
      <c r="E327" s="72"/>
      <c r="F327" s="188"/>
      <c r="G327" s="188"/>
      <c r="H327" s="189" t="str">
        <f t="shared" si="44"/>
        <v/>
      </c>
      <c r="I327" s="189" t="str">
        <f t="shared" si="45"/>
        <v/>
      </c>
      <c r="J327" s="73" t="str">
        <f t="shared" si="41"/>
        <v/>
      </c>
      <c r="K327" s="73" t="str">
        <f t="shared" si="46"/>
        <v>Ei</v>
      </c>
      <c r="L327" s="74"/>
      <c r="M327" s="74"/>
      <c r="N327" s="77">
        <f t="shared" si="40"/>
        <v>1</v>
      </c>
      <c r="O327" s="75" t="str">
        <f t="shared" si="42"/>
        <v/>
      </c>
      <c r="P327" s="73" t="str">
        <f t="shared" si="47"/>
        <v/>
      </c>
      <c r="Q327" s="73" t="str">
        <f t="shared" si="43"/>
        <v/>
      </c>
      <c r="R327" s="74"/>
    </row>
    <row r="328" spans="2:18" x14ac:dyDescent="0.3">
      <c r="B328" s="58">
        <v>326</v>
      </c>
      <c r="C328" s="72"/>
      <c r="D328" s="72"/>
      <c r="E328" s="72"/>
      <c r="F328" s="188"/>
      <c r="G328" s="188"/>
      <c r="H328" s="189" t="str">
        <f t="shared" si="44"/>
        <v/>
      </c>
      <c r="I328" s="189" t="str">
        <f t="shared" si="45"/>
        <v/>
      </c>
      <c r="J328" s="73" t="str">
        <f t="shared" si="41"/>
        <v/>
      </c>
      <c r="K328" s="73" t="str">
        <f t="shared" si="46"/>
        <v>Ei</v>
      </c>
      <c r="L328" s="74"/>
      <c r="M328" s="74"/>
      <c r="N328" s="77">
        <f t="shared" si="40"/>
        <v>1</v>
      </c>
      <c r="O328" s="75" t="str">
        <f t="shared" si="42"/>
        <v/>
      </c>
      <c r="P328" s="73" t="str">
        <f t="shared" si="47"/>
        <v/>
      </c>
      <c r="Q328" s="73" t="str">
        <f t="shared" si="43"/>
        <v/>
      </c>
      <c r="R328" s="74"/>
    </row>
    <row r="329" spans="2:18" x14ac:dyDescent="0.3">
      <c r="B329" s="58">
        <v>327</v>
      </c>
      <c r="C329" s="72"/>
      <c r="D329" s="72"/>
      <c r="E329" s="72"/>
      <c r="F329" s="188"/>
      <c r="G329" s="188"/>
      <c r="H329" s="189" t="str">
        <f t="shared" si="44"/>
        <v/>
      </c>
      <c r="I329" s="189" t="str">
        <f t="shared" si="45"/>
        <v/>
      </c>
      <c r="J329" s="73" t="str">
        <f t="shared" si="41"/>
        <v/>
      </c>
      <c r="K329" s="73" t="str">
        <f t="shared" si="46"/>
        <v>Ei</v>
      </c>
      <c r="L329" s="74"/>
      <c r="M329" s="74"/>
      <c r="N329" s="77">
        <f t="shared" si="40"/>
        <v>1</v>
      </c>
      <c r="O329" s="75" t="str">
        <f t="shared" si="42"/>
        <v/>
      </c>
      <c r="P329" s="73" t="str">
        <f t="shared" si="47"/>
        <v/>
      </c>
      <c r="Q329" s="73" t="str">
        <f t="shared" si="43"/>
        <v/>
      </c>
      <c r="R329" s="74"/>
    </row>
    <row r="330" spans="2:18" x14ac:dyDescent="0.3">
      <c r="B330" s="58">
        <v>328</v>
      </c>
      <c r="C330" s="72"/>
      <c r="D330" s="72"/>
      <c r="E330" s="72"/>
      <c r="F330" s="188"/>
      <c r="G330" s="188"/>
      <c r="H330" s="189" t="str">
        <f t="shared" si="44"/>
        <v/>
      </c>
      <c r="I330" s="189" t="str">
        <f t="shared" si="45"/>
        <v/>
      </c>
      <c r="J330" s="73" t="str">
        <f t="shared" si="41"/>
        <v/>
      </c>
      <c r="K330" s="73" t="str">
        <f t="shared" si="46"/>
        <v>Ei</v>
      </c>
      <c r="L330" s="74"/>
      <c r="M330" s="74"/>
      <c r="N330" s="77">
        <f t="shared" si="40"/>
        <v>1</v>
      </c>
      <c r="O330" s="75" t="str">
        <f t="shared" si="42"/>
        <v/>
      </c>
      <c r="P330" s="73" t="str">
        <f t="shared" si="47"/>
        <v/>
      </c>
      <c r="Q330" s="73" t="str">
        <f t="shared" si="43"/>
        <v/>
      </c>
      <c r="R330" s="74"/>
    </row>
    <row r="331" spans="2:18" x14ac:dyDescent="0.3">
      <c r="B331" s="58">
        <v>329</v>
      </c>
      <c r="C331" s="72"/>
      <c r="D331" s="72"/>
      <c r="E331" s="72"/>
      <c r="F331" s="188"/>
      <c r="G331" s="188"/>
      <c r="H331" s="189" t="str">
        <f t="shared" si="44"/>
        <v/>
      </c>
      <c r="I331" s="189" t="str">
        <f t="shared" si="45"/>
        <v/>
      </c>
      <c r="J331" s="73" t="str">
        <f t="shared" si="41"/>
        <v/>
      </c>
      <c r="K331" s="73" t="str">
        <f t="shared" si="46"/>
        <v>Ei</v>
      </c>
      <c r="L331" s="74"/>
      <c r="M331" s="74"/>
      <c r="N331" s="77">
        <f t="shared" si="40"/>
        <v>1</v>
      </c>
      <c r="O331" s="75" t="str">
        <f t="shared" si="42"/>
        <v/>
      </c>
      <c r="P331" s="73" t="str">
        <f t="shared" si="47"/>
        <v/>
      </c>
      <c r="Q331" s="73" t="str">
        <f t="shared" si="43"/>
        <v/>
      </c>
      <c r="R331" s="74"/>
    </row>
    <row r="332" spans="2:18" x14ac:dyDescent="0.3">
      <c r="B332" s="58">
        <v>330</v>
      </c>
      <c r="C332" s="72"/>
      <c r="D332" s="72"/>
      <c r="E332" s="72"/>
      <c r="F332" s="188"/>
      <c r="G332" s="188"/>
      <c r="H332" s="189" t="str">
        <f t="shared" si="44"/>
        <v/>
      </c>
      <c r="I332" s="189" t="str">
        <f t="shared" si="45"/>
        <v/>
      </c>
      <c r="J332" s="73" t="str">
        <f t="shared" si="41"/>
        <v/>
      </c>
      <c r="K332" s="73" t="str">
        <f t="shared" si="46"/>
        <v>Ei</v>
      </c>
      <c r="L332" s="74"/>
      <c r="M332" s="74"/>
      <c r="N332" s="77">
        <f t="shared" si="40"/>
        <v>1</v>
      </c>
      <c r="O332" s="75" t="str">
        <f t="shared" si="42"/>
        <v/>
      </c>
      <c r="P332" s="73" t="str">
        <f t="shared" si="47"/>
        <v/>
      </c>
      <c r="Q332" s="73" t="str">
        <f t="shared" si="43"/>
        <v/>
      </c>
      <c r="R332" s="74"/>
    </row>
    <row r="333" spans="2:18" x14ac:dyDescent="0.3">
      <c r="B333" s="58">
        <v>331</v>
      </c>
      <c r="C333" s="72"/>
      <c r="D333" s="72"/>
      <c r="E333" s="72"/>
      <c r="F333" s="188"/>
      <c r="G333" s="188"/>
      <c r="H333" s="189" t="str">
        <f t="shared" si="44"/>
        <v/>
      </c>
      <c r="I333" s="189" t="str">
        <f t="shared" si="45"/>
        <v/>
      </c>
      <c r="J333" s="73" t="str">
        <f t="shared" si="41"/>
        <v/>
      </c>
      <c r="K333" s="73" t="str">
        <f t="shared" si="46"/>
        <v>Ei</v>
      </c>
      <c r="L333" s="74"/>
      <c r="M333" s="74"/>
      <c r="N333" s="77">
        <f t="shared" si="40"/>
        <v>1</v>
      </c>
      <c r="O333" s="75" t="str">
        <f t="shared" si="42"/>
        <v/>
      </c>
      <c r="P333" s="73" t="str">
        <f t="shared" si="47"/>
        <v/>
      </c>
      <c r="Q333" s="73" t="str">
        <f t="shared" si="43"/>
        <v/>
      </c>
      <c r="R333" s="74"/>
    </row>
    <row r="334" spans="2:18" x14ac:dyDescent="0.3">
      <c r="B334" s="58">
        <v>332</v>
      </c>
      <c r="C334" s="72"/>
      <c r="D334" s="72"/>
      <c r="E334" s="72"/>
      <c r="F334" s="188"/>
      <c r="G334" s="188"/>
      <c r="H334" s="189" t="str">
        <f t="shared" si="44"/>
        <v/>
      </c>
      <c r="I334" s="189" t="str">
        <f t="shared" si="45"/>
        <v/>
      </c>
      <c r="J334" s="73" t="str">
        <f t="shared" si="41"/>
        <v/>
      </c>
      <c r="K334" s="73" t="str">
        <f t="shared" si="46"/>
        <v>Ei</v>
      </c>
      <c r="L334" s="74"/>
      <c r="M334" s="74"/>
      <c r="N334" s="77">
        <f t="shared" si="40"/>
        <v>1</v>
      </c>
      <c r="O334" s="75" t="str">
        <f t="shared" si="42"/>
        <v/>
      </c>
      <c r="P334" s="73" t="str">
        <f t="shared" si="47"/>
        <v/>
      </c>
      <c r="Q334" s="73" t="str">
        <f t="shared" si="43"/>
        <v/>
      </c>
      <c r="R334" s="74"/>
    </row>
    <row r="335" spans="2:18" x14ac:dyDescent="0.3">
      <c r="B335" s="58">
        <v>333</v>
      </c>
      <c r="C335" s="72"/>
      <c r="D335" s="72"/>
      <c r="E335" s="72"/>
      <c r="F335" s="188"/>
      <c r="G335" s="188"/>
      <c r="H335" s="189" t="str">
        <f t="shared" si="44"/>
        <v/>
      </c>
      <c r="I335" s="189" t="str">
        <f t="shared" si="45"/>
        <v/>
      </c>
      <c r="J335" s="73" t="str">
        <f t="shared" si="41"/>
        <v/>
      </c>
      <c r="K335" s="73" t="str">
        <f t="shared" si="46"/>
        <v>Ei</v>
      </c>
      <c r="L335" s="74"/>
      <c r="M335" s="74"/>
      <c r="N335" s="77">
        <f t="shared" si="40"/>
        <v>1</v>
      </c>
      <c r="O335" s="75" t="str">
        <f t="shared" si="42"/>
        <v/>
      </c>
      <c r="P335" s="73" t="str">
        <f t="shared" si="47"/>
        <v/>
      </c>
      <c r="Q335" s="73" t="str">
        <f t="shared" si="43"/>
        <v/>
      </c>
      <c r="R335" s="74"/>
    </row>
    <row r="336" spans="2:18" x14ac:dyDescent="0.3">
      <c r="B336" s="58">
        <v>334</v>
      </c>
      <c r="C336" s="72"/>
      <c r="D336" s="72"/>
      <c r="E336" s="72"/>
      <c r="F336" s="188"/>
      <c r="G336" s="188"/>
      <c r="H336" s="189" t="str">
        <f t="shared" si="44"/>
        <v/>
      </c>
      <c r="I336" s="189" t="str">
        <f t="shared" si="45"/>
        <v/>
      </c>
      <c r="J336" s="73" t="str">
        <f t="shared" si="41"/>
        <v/>
      </c>
      <c r="K336" s="73" t="str">
        <f t="shared" si="46"/>
        <v>Ei</v>
      </c>
      <c r="L336" s="74"/>
      <c r="M336" s="74"/>
      <c r="N336" s="77">
        <f t="shared" si="40"/>
        <v>1</v>
      </c>
      <c r="O336" s="75" t="str">
        <f t="shared" si="42"/>
        <v/>
      </c>
      <c r="P336" s="73" t="str">
        <f t="shared" si="47"/>
        <v/>
      </c>
      <c r="Q336" s="73" t="str">
        <f t="shared" si="43"/>
        <v/>
      </c>
      <c r="R336" s="74"/>
    </row>
    <row r="337" spans="2:18" x14ac:dyDescent="0.3">
      <c r="B337" s="58">
        <v>335</v>
      </c>
      <c r="C337" s="72"/>
      <c r="D337" s="72"/>
      <c r="E337" s="72"/>
      <c r="F337" s="188"/>
      <c r="G337" s="188"/>
      <c r="H337" s="189" t="str">
        <f t="shared" si="44"/>
        <v/>
      </c>
      <c r="I337" s="189" t="str">
        <f t="shared" si="45"/>
        <v/>
      </c>
      <c r="J337" s="73" t="str">
        <f t="shared" si="41"/>
        <v/>
      </c>
      <c r="K337" s="73" t="str">
        <f t="shared" si="46"/>
        <v>Ei</v>
      </c>
      <c r="L337" s="74"/>
      <c r="M337" s="74"/>
      <c r="N337" s="77">
        <f t="shared" si="40"/>
        <v>1</v>
      </c>
      <c r="O337" s="75" t="str">
        <f t="shared" si="42"/>
        <v/>
      </c>
      <c r="P337" s="73" t="str">
        <f t="shared" si="47"/>
        <v/>
      </c>
      <c r="Q337" s="73" t="str">
        <f t="shared" si="43"/>
        <v/>
      </c>
      <c r="R337" s="74"/>
    </row>
    <row r="338" spans="2:18" x14ac:dyDescent="0.3">
      <c r="B338" s="58">
        <v>336</v>
      </c>
      <c r="C338" s="72"/>
      <c r="D338" s="72"/>
      <c r="E338" s="72"/>
      <c r="F338" s="188"/>
      <c r="G338" s="188"/>
      <c r="H338" s="189" t="str">
        <f t="shared" si="44"/>
        <v/>
      </c>
      <c r="I338" s="189" t="str">
        <f t="shared" si="45"/>
        <v/>
      </c>
      <c r="J338" s="73" t="str">
        <f t="shared" si="41"/>
        <v/>
      </c>
      <c r="K338" s="73" t="str">
        <f t="shared" si="46"/>
        <v>Ei</v>
      </c>
      <c r="L338" s="74"/>
      <c r="M338" s="74"/>
      <c r="N338" s="77">
        <f t="shared" si="40"/>
        <v>1</v>
      </c>
      <c r="O338" s="75" t="str">
        <f t="shared" si="42"/>
        <v/>
      </c>
      <c r="P338" s="73" t="str">
        <f t="shared" si="47"/>
        <v/>
      </c>
      <c r="Q338" s="73" t="str">
        <f t="shared" si="43"/>
        <v/>
      </c>
      <c r="R338" s="74"/>
    </row>
    <row r="339" spans="2:18" x14ac:dyDescent="0.3">
      <c r="B339" s="58">
        <v>337</v>
      </c>
      <c r="C339" s="72"/>
      <c r="D339" s="72"/>
      <c r="E339" s="72"/>
      <c r="F339" s="188"/>
      <c r="G339" s="188"/>
      <c r="H339" s="189" t="str">
        <f t="shared" si="44"/>
        <v/>
      </c>
      <c r="I339" s="189" t="str">
        <f t="shared" si="45"/>
        <v/>
      </c>
      <c r="J339" s="73" t="str">
        <f t="shared" si="41"/>
        <v/>
      </c>
      <c r="K339" s="73" t="str">
        <f t="shared" si="46"/>
        <v>Ei</v>
      </c>
      <c r="L339" s="74"/>
      <c r="M339" s="74"/>
      <c r="N339" s="77">
        <f t="shared" si="40"/>
        <v>1</v>
      </c>
      <c r="O339" s="75" t="str">
        <f t="shared" si="42"/>
        <v/>
      </c>
      <c r="P339" s="73" t="str">
        <f t="shared" si="47"/>
        <v/>
      </c>
      <c r="Q339" s="73" t="str">
        <f t="shared" si="43"/>
        <v/>
      </c>
      <c r="R339" s="74"/>
    </row>
    <row r="340" spans="2:18" x14ac:dyDescent="0.3">
      <c r="B340" s="58">
        <v>338</v>
      </c>
      <c r="C340" s="72"/>
      <c r="D340" s="72"/>
      <c r="E340" s="72"/>
      <c r="F340" s="188"/>
      <c r="G340" s="188"/>
      <c r="H340" s="189" t="str">
        <f t="shared" si="44"/>
        <v/>
      </c>
      <c r="I340" s="189" t="str">
        <f t="shared" si="45"/>
        <v/>
      </c>
      <c r="J340" s="73" t="str">
        <f t="shared" si="41"/>
        <v/>
      </c>
      <c r="K340" s="73" t="str">
        <f t="shared" si="46"/>
        <v>Ei</v>
      </c>
      <c r="L340" s="74"/>
      <c r="M340" s="74"/>
      <c r="N340" s="77">
        <f t="shared" si="40"/>
        <v>1</v>
      </c>
      <c r="O340" s="75" t="str">
        <f t="shared" si="42"/>
        <v/>
      </c>
      <c r="P340" s="73" t="str">
        <f t="shared" si="47"/>
        <v/>
      </c>
      <c r="Q340" s="73" t="str">
        <f t="shared" si="43"/>
        <v/>
      </c>
      <c r="R340" s="74"/>
    </row>
    <row r="341" spans="2:18" x14ac:dyDescent="0.3">
      <c r="B341" s="58">
        <v>339</v>
      </c>
      <c r="C341" s="72"/>
      <c r="D341" s="72"/>
      <c r="E341" s="72"/>
      <c r="F341" s="188"/>
      <c r="G341" s="188"/>
      <c r="H341" s="189" t="str">
        <f t="shared" si="44"/>
        <v/>
      </c>
      <c r="I341" s="189" t="str">
        <f t="shared" si="45"/>
        <v/>
      </c>
      <c r="J341" s="73" t="str">
        <f t="shared" si="41"/>
        <v/>
      </c>
      <c r="K341" s="73" t="str">
        <f t="shared" si="46"/>
        <v>Ei</v>
      </c>
      <c r="L341" s="74"/>
      <c r="M341" s="74"/>
      <c r="N341" s="77">
        <f t="shared" si="40"/>
        <v>1</v>
      </c>
      <c r="O341" s="75" t="str">
        <f t="shared" si="42"/>
        <v/>
      </c>
      <c r="P341" s="73" t="str">
        <f t="shared" si="47"/>
        <v/>
      </c>
      <c r="Q341" s="73" t="str">
        <f t="shared" si="43"/>
        <v/>
      </c>
      <c r="R341" s="74"/>
    </row>
    <row r="342" spans="2:18" x14ac:dyDescent="0.3">
      <c r="B342" s="58">
        <v>340</v>
      </c>
      <c r="C342" s="72"/>
      <c r="D342" s="72"/>
      <c r="E342" s="72"/>
      <c r="F342" s="188"/>
      <c r="G342" s="188"/>
      <c r="H342" s="189" t="str">
        <f t="shared" si="44"/>
        <v/>
      </c>
      <c r="I342" s="189" t="str">
        <f t="shared" si="45"/>
        <v/>
      </c>
      <c r="J342" s="73" t="str">
        <f t="shared" si="41"/>
        <v/>
      </c>
      <c r="K342" s="73" t="str">
        <f t="shared" si="46"/>
        <v>Ei</v>
      </c>
      <c r="L342" s="74"/>
      <c r="M342" s="74"/>
      <c r="N342" s="77">
        <f t="shared" si="40"/>
        <v>1</v>
      </c>
      <c r="O342" s="75" t="str">
        <f t="shared" si="42"/>
        <v/>
      </c>
      <c r="P342" s="73" t="str">
        <f t="shared" si="47"/>
        <v/>
      </c>
      <c r="Q342" s="73" t="str">
        <f t="shared" si="43"/>
        <v/>
      </c>
      <c r="R342" s="74"/>
    </row>
    <row r="343" spans="2:18" x14ac:dyDescent="0.3">
      <c r="B343" s="58">
        <v>341</v>
      </c>
      <c r="C343" s="72"/>
      <c r="D343" s="72"/>
      <c r="E343" s="72"/>
      <c r="F343" s="188"/>
      <c r="G343" s="188"/>
      <c r="H343" s="189" t="str">
        <f t="shared" si="44"/>
        <v/>
      </c>
      <c r="I343" s="189" t="str">
        <f t="shared" si="45"/>
        <v/>
      </c>
      <c r="J343" s="73" t="str">
        <f t="shared" si="41"/>
        <v/>
      </c>
      <c r="K343" s="73" t="str">
        <f t="shared" si="46"/>
        <v>Ei</v>
      </c>
      <c r="L343" s="74"/>
      <c r="M343" s="74"/>
      <c r="N343" s="77">
        <f t="shared" si="40"/>
        <v>1</v>
      </c>
      <c r="O343" s="75" t="str">
        <f t="shared" si="42"/>
        <v/>
      </c>
      <c r="P343" s="73" t="str">
        <f t="shared" si="47"/>
        <v/>
      </c>
      <c r="Q343" s="73" t="str">
        <f t="shared" si="43"/>
        <v/>
      </c>
      <c r="R343" s="74"/>
    </row>
    <row r="344" spans="2:18" x14ac:dyDescent="0.3">
      <c r="B344" s="58">
        <v>342</v>
      </c>
      <c r="C344" s="72"/>
      <c r="D344" s="72"/>
      <c r="E344" s="72"/>
      <c r="F344" s="188"/>
      <c r="G344" s="188"/>
      <c r="H344" s="189" t="str">
        <f t="shared" si="44"/>
        <v/>
      </c>
      <c r="I344" s="189" t="str">
        <f t="shared" si="45"/>
        <v/>
      </c>
      <c r="J344" s="73" t="str">
        <f t="shared" si="41"/>
        <v/>
      </c>
      <c r="K344" s="73" t="str">
        <f t="shared" si="46"/>
        <v>Ei</v>
      </c>
      <c r="L344" s="74"/>
      <c r="M344" s="74"/>
      <c r="N344" s="77">
        <f t="shared" si="40"/>
        <v>1</v>
      </c>
      <c r="O344" s="75" t="str">
        <f t="shared" si="42"/>
        <v/>
      </c>
      <c r="P344" s="73" t="str">
        <f t="shared" si="47"/>
        <v/>
      </c>
      <c r="Q344" s="73" t="str">
        <f t="shared" si="43"/>
        <v/>
      </c>
      <c r="R344" s="74"/>
    </row>
    <row r="345" spans="2:18" x14ac:dyDescent="0.3">
      <c r="B345" s="58">
        <v>343</v>
      </c>
      <c r="C345" s="72"/>
      <c r="D345" s="72"/>
      <c r="E345" s="72"/>
      <c r="F345" s="188"/>
      <c r="G345" s="188"/>
      <c r="H345" s="189" t="str">
        <f t="shared" si="44"/>
        <v/>
      </c>
      <c r="I345" s="189" t="str">
        <f t="shared" si="45"/>
        <v/>
      </c>
      <c r="J345" s="73" t="str">
        <f t="shared" si="41"/>
        <v/>
      </c>
      <c r="K345" s="73" t="str">
        <f t="shared" si="46"/>
        <v>Ei</v>
      </c>
      <c r="L345" s="74"/>
      <c r="M345" s="74"/>
      <c r="N345" s="77">
        <f t="shared" si="40"/>
        <v>1</v>
      </c>
      <c r="O345" s="75" t="str">
        <f t="shared" si="42"/>
        <v/>
      </c>
      <c r="P345" s="73" t="str">
        <f t="shared" si="47"/>
        <v/>
      </c>
      <c r="Q345" s="73" t="str">
        <f t="shared" si="43"/>
        <v/>
      </c>
      <c r="R345" s="74"/>
    </row>
    <row r="346" spans="2:18" x14ac:dyDescent="0.3">
      <c r="B346" s="58">
        <v>344</v>
      </c>
      <c r="C346" s="72"/>
      <c r="D346" s="72"/>
      <c r="E346" s="72"/>
      <c r="F346" s="188"/>
      <c r="G346" s="188"/>
      <c r="H346" s="189" t="str">
        <f t="shared" si="44"/>
        <v/>
      </c>
      <c r="I346" s="189" t="str">
        <f t="shared" si="45"/>
        <v/>
      </c>
      <c r="J346" s="73" t="str">
        <f t="shared" si="41"/>
        <v/>
      </c>
      <c r="K346" s="73" t="str">
        <f t="shared" si="46"/>
        <v>Ei</v>
      </c>
      <c r="L346" s="74"/>
      <c r="M346" s="74"/>
      <c r="N346" s="77">
        <f t="shared" si="40"/>
        <v>1</v>
      </c>
      <c r="O346" s="75" t="str">
        <f t="shared" si="42"/>
        <v/>
      </c>
      <c r="P346" s="73" t="str">
        <f t="shared" si="47"/>
        <v/>
      </c>
      <c r="Q346" s="73" t="str">
        <f t="shared" si="43"/>
        <v/>
      </c>
      <c r="R346" s="74"/>
    </row>
    <row r="347" spans="2:18" x14ac:dyDescent="0.3">
      <c r="B347" s="58">
        <v>345</v>
      </c>
      <c r="C347" s="72"/>
      <c r="D347" s="72"/>
      <c r="E347" s="72"/>
      <c r="F347" s="188"/>
      <c r="G347" s="188"/>
      <c r="H347" s="189" t="str">
        <f t="shared" si="44"/>
        <v/>
      </c>
      <c r="I347" s="189" t="str">
        <f t="shared" si="45"/>
        <v/>
      </c>
      <c r="J347" s="73" t="str">
        <f t="shared" si="41"/>
        <v/>
      </c>
      <c r="K347" s="73" t="str">
        <f t="shared" si="46"/>
        <v>Ei</v>
      </c>
      <c r="L347" s="74"/>
      <c r="M347" s="74"/>
      <c r="N347" s="77">
        <f t="shared" si="40"/>
        <v>1</v>
      </c>
      <c r="O347" s="75" t="str">
        <f t="shared" si="42"/>
        <v/>
      </c>
      <c r="P347" s="73" t="str">
        <f t="shared" si="47"/>
        <v/>
      </c>
      <c r="Q347" s="73" t="str">
        <f t="shared" si="43"/>
        <v/>
      </c>
      <c r="R347" s="74"/>
    </row>
    <row r="348" spans="2:18" x14ac:dyDescent="0.3">
      <c r="B348" s="58">
        <v>346</v>
      </c>
      <c r="C348" s="72"/>
      <c r="D348" s="72"/>
      <c r="E348" s="72"/>
      <c r="F348" s="188"/>
      <c r="G348" s="188"/>
      <c r="H348" s="189" t="str">
        <f t="shared" si="44"/>
        <v/>
      </c>
      <c r="I348" s="189" t="str">
        <f t="shared" si="45"/>
        <v/>
      </c>
      <c r="J348" s="73" t="str">
        <f t="shared" si="41"/>
        <v/>
      </c>
      <c r="K348" s="73" t="str">
        <f t="shared" si="46"/>
        <v>Ei</v>
      </c>
      <c r="L348" s="74"/>
      <c r="M348" s="74"/>
      <c r="N348" s="77">
        <f t="shared" si="40"/>
        <v>1</v>
      </c>
      <c r="O348" s="75" t="str">
        <f t="shared" si="42"/>
        <v/>
      </c>
      <c r="P348" s="73" t="str">
        <f t="shared" si="47"/>
        <v/>
      </c>
      <c r="Q348" s="73" t="str">
        <f t="shared" si="43"/>
        <v/>
      </c>
      <c r="R348" s="74"/>
    </row>
    <row r="349" spans="2:18" x14ac:dyDescent="0.3">
      <c r="B349" s="58">
        <v>347</v>
      </c>
      <c r="C349" s="72"/>
      <c r="D349" s="72"/>
      <c r="E349" s="72"/>
      <c r="F349" s="188"/>
      <c r="G349" s="188"/>
      <c r="H349" s="189" t="str">
        <f t="shared" si="44"/>
        <v/>
      </c>
      <c r="I349" s="189" t="str">
        <f t="shared" si="45"/>
        <v/>
      </c>
      <c r="J349" s="73" t="str">
        <f t="shared" si="41"/>
        <v/>
      </c>
      <c r="K349" s="73" t="str">
        <f t="shared" si="46"/>
        <v>Ei</v>
      </c>
      <c r="L349" s="74"/>
      <c r="M349" s="74"/>
      <c r="N349" s="77">
        <f t="shared" si="40"/>
        <v>1</v>
      </c>
      <c r="O349" s="75" t="str">
        <f t="shared" si="42"/>
        <v/>
      </c>
      <c r="P349" s="73" t="str">
        <f t="shared" si="47"/>
        <v/>
      </c>
      <c r="Q349" s="73" t="str">
        <f t="shared" si="43"/>
        <v/>
      </c>
      <c r="R349" s="74"/>
    </row>
    <row r="350" spans="2:18" x14ac:dyDescent="0.3">
      <c r="B350" s="58">
        <v>348</v>
      </c>
      <c r="C350" s="72"/>
      <c r="D350" s="72"/>
      <c r="E350" s="72"/>
      <c r="F350" s="188"/>
      <c r="G350" s="188"/>
      <c r="H350" s="189" t="str">
        <f t="shared" si="44"/>
        <v/>
      </c>
      <c r="I350" s="189" t="str">
        <f t="shared" si="45"/>
        <v/>
      </c>
      <c r="J350" s="73" t="str">
        <f t="shared" si="41"/>
        <v/>
      </c>
      <c r="K350" s="73" t="str">
        <f t="shared" si="46"/>
        <v>Ei</v>
      </c>
      <c r="L350" s="74"/>
      <c r="M350" s="74"/>
      <c r="N350" s="77">
        <f t="shared" si="40"/>
        <v>1</v>
      </c>
      <c r="O350" s="75" t="str">
        <f t="shared" si="42"/>
        <v/>
      </c>
      <c r="P350" s="73" t="str">
        <f t="shared" si="47"/>
        <v/>
      </c>
      <c r="Q350" s="73" t="str">
        <f t="shared" si="43"/>
        <v/>
      </c>
      <c r="R350" s="74"/>
    </row>
    <row r="351" spans="2:18" x14ac:dyDescent="0.3">
      <c r="B351" s="58">
        <v>349</v>
      </c>
      <c r="C351" s="72"/>
      <c r="D351" s="72"/>
      <c r="E351" s="72"/>
      <c r="F351" s="188"/>
      <c r="G351" s="188"/>
      <c r="H351" s="189" t="str">
        <f t="shared" si="44"/>
        <v/>
      </c>
      <c r="I351" s="189" t="str">
        <f t="shared" si="45"/>
        <v/>
      </c>
      <c r="J351" s="73" t="str">
        <f t="shared" si="41"/>
        <v/>
      </c>
      <c r="K351" s="73" t="str">
        <f t="shared" si="46"/>
        <v>Ei</v>
      </c>
      <c r="L351" s="74"/>
      <c r="M351" s="74"/>
      <c r="N351" s="77">
        <f t="shared" si="40"/>
        <v>1</v>
      </c>
      <c r="O351" s="75" t="str">
        <f t="shared" si="42"/>
        <v/>
      </c>
      <c r="P351" s="73" t="str">
        <f t="shared" si="47"/>
        <v/>
      </c>
      <c r="Q351" s="73" t="str">
        <f t="shared" si="43"/>
        <v/>
      </c>
      <c r="R351" s="74"/>
    </row>
    <row r="352" spans="2:18" x14ac:dyDescent="0.3">
      <c r="B352" s="58">
        <v>350</v>
      </c>
      <c r="C352" s="72"/>
      <c r="D352" s="72"/>
      <c r="E352" s="72"/>
      <c r="F352" s="188"/>
      <c r="G352" s="188"/>
      <c r="H352" s="189" t="str">
        <f t="shared" si="44"/>
        <v/>
      </c>
      <c r="I352" s="189" t="str">
        <f t="shared" si="45"/>
        <v/>
      </c>
      <c r="J352" s="73" t="str">
        <f t="shared" si="41"/>
        <v/>
      </c>
      <c r="K352" s="73" t="str">
        <f t="shared" si="46"/>
        <v>Ei</v>
      </c>
      <c r="L352" s="74"/>
      <c r="M352" s="74"/>
      <c r="N352" s="77">
        <f t="shared" si="40"/>
        <v>1</v>
      </c>
      <c r="O352" s="75" t="str">
        <f t="shared" si="42"/>
        <v/>
      </c>
      <c r="P352" s="73" t="str">
        <f t="shared" si="47"/>
        <v/>
      </c>
      <c r="Q352" s="73" t="str">
        <f t="shared" si="43"/>
        <v/>
      </c>
      <c r="R352" s="74"/>
    </row>
    <row r="353" spans="2:18" x14ac:dyDescent="0.3">
      <c r="B353" s="58">
        <v>351</v>
      </c>
      <c r="C353" s="72"/>
      <c r="D353" s="72"/>
      <c r="E353" s="72"/>
      <c r="F353" s="188"/>
      <c r="G353" s="188"/>
      <c r="H353" s="189" t="str">
        <f t="shared" si="44"/>
        <v/>
      </c>
      <c r="I353" s="189" t="str">
        <f t="shared" si="45"/>
        <v/>
      </c>
      <c r="J353" s="73" t="str">
        <f t="shared" si="41"/>
        <v/>
      </c>
      <c r="K353" s="73" t="str">
        <f t="shared" si="46"/>
        <v>Ei</v>
      </c>
      <c r="L353" s="74"/>
      <c r="M353" s="74"/>
      <c r="N353" s="77">
        <f t="shared" si="40"/>
        <v>1</v>
      </c>
      <c r="O353" s="75" t="str">
        <f t="shared" si="42"/>
        <v/>
      </c>
      <c r="P353" s="73" t="str">
        <f t="shared" si="47"/>
        <v/>
      </c>
      <c r="Q353" s="73" t="str">
        <f t="shared" si="43"/>
        <v/>
      </c>
      <c r="R353" s="74"/>
    </row>
    <row r="354" spans="2:18" x14ac:dyDescent="0.3">
      <c r="B354" s="58">
        <v>352</v>
      </c>
      <c r="C354" s="72"/>
      <c r="D354" s="72"/>
      <c r="E354" s="72"/>
      <c r="F354" s="188"/>
      <c r="G354" s="188"/>
      <c r="H354" s="189" t="str">
        <f t="shared" si="44"/>
        <v/>
      </c>
      <c r="I354" s="189" t="str">
        <f t="shared" si="45"/>
        <v/>
      </c>
      <c r="J354" s="73" t="str">
        <f t="shared" si="41"/>
        <v/>
      </c>
      <c r="K354" s="73" t="str">
        <f t="shared" si="46"/>
        <v>Ei</v>
      </c>
      <c r="L354" s="74"/>
      <c r="M354" s="74"/>
      <c r="N354" s="77">
        <f t="shared" si="40"/>
        <v>1</v>
      </c>
      <c r="O354" s="75" t="str">
        <f t="shared" si="42"/>
        <v/>
      </c>
      <c r="P354" s="73" t="str">
        <f t="shared" si="47"/>
        <v/>
      </c>
      <c r="Q354" s="73" t="str">
        <f t="shared" si="43"/>
        <v/>
      </c>
      <c r="R354" s="74"/>
    </row>
    <row r="355" spans="2:18" x14ac:dyDescent="0.3">
      <c r="B355" s="58">
        <v>353</v>
      </c>
      <c r="C355" s="72"/>
      <c r="D355" s="72"/>
      <c r="E355" s="72"/>
      <c r="F355" s="188"/>
      <c r="G355" s="188"/>
      <c r="H355" s="189" t="str">
        <f t="shared" si="44"/>
        <v/>
      </c>
      <c r="I355" s="189" t="str">
        <f t="shared" si="45"/>
        <v/>
      </c>
      <c r="J355" s="73" t="str">
        <f t="shared" si="41"/>
        <v/>
      </c>
      <c r="K355" s="73" t="str">
        <f t="shared" si="46"/>
        <v>Ei</v>
      </c>
      <c r="L355" s="74"/>
      <c r="M355" s="74"/>
      <c r="N355" s="77">
        <f t="shared" si="40"/>
        <v>1</v>
      </c>
      <c r="O355" s="75" t="str">
        <f t="shared" si="42"/>
        <v/>
      </c>
      <c r="P355" s="73" t="str">
        <f t="shared" si="47"/>
        <v/>
      </c>
      <c r="Q355" s="73" t="str">
        <f t="shared" si="43"/>
        <v/>
      </c>
      <c r="R355" s="74"/>
    </row>
    <row r="356" spans="2:18" x14ac:dyDescent="0.3">
      <c r="B356" s="58">
        <v>354</v>
      </c>
      <c r="C356" s="72"/>
      <c r="D356" s="72"/>
      <c r="E356" s="72"/>
      <c r="F356" s="188"/>
      <c r="G356" s="188"/>
      <c r="H356" s="189" t="str">
        <f t="shared" si="44"/>
        <v/>
      </c>
      <c r="I356" s="189" t="str">
        <f t="shared" si="45"/>
        <v/>
      </c>
      <c r="J356" s="73" t="str">
        <f t="shared" si="41"/>
        <v/>
      </c>
      <c r="K356" s="73" t="str">
        <f t="shared" si="46"/>
        <v>Ei</v>
      </c>
      <c r="L356" s="74"/>
      <c r="M356" s="74"/>
      <c r="N356" s="77">
        <f t="shared" si="40"/>
        <v>1</v>
      </c>
      <c r="O356" s="75" t="str">
        <f t="shared" si="42"/>
        <v/>
      </c>
      <c r="P356" s="73" t="str">
        <f t="shared" si="47"/>
        <v/>
      </c>
      <c r="Q356" s="73" t="str">
        <f t="shared" si="43"/>
        <v/>
      </c>
      <c r="R356" s="74"/>
    </row>
    <row r="357" spans="2:18" x14ac:dyDescent="0.3">
      <c r="B357" s="58">
        <v>355</v>
      </c>
      <c r="C357" s="72"/>
      <c r="D357" s="72"/>
      <c r="E357" s="72"/>
      <c r="F357" s="188"/>
      <c r="G357" s="188"/>
      <c r="H357" s="189" t="str">
        <f t="shared" si="44"/>
        <v/>
      </c>
      <c r="I357" s="189" t="str">
        <f t="shared" si="45"/>
        <v/>
      </c>
      <c r="J357" s="73" t="str">
        <f t="shared" si="41"/>
        <v/>
      </c>
      <c r="K357" s="73" t="str">
        <f t="shared" si="46"/>
        <v>Ei</v>
      </c>
      <c r="L357" s="74"/>
      <c r="M357" s="74"/>
      <c r="N357" s="77">
        <f t="shared" si="40"/>
        <v>1</v>
      </c>
      <c r="O357" s="75" t="str">
        <f t="shared" si="42"/>
        <v/>
      </c>
      <c r="P357" s="73" t="str">
        <f t="shared" si="47"/>
        <v/>
      </c>
      <c r="Q357" s="73" t="str">
        <f t="shared" si="43"/>
        <v/>
      </c>
      <c r="R357" s="74"/>
    </row>
    <row r="358" spans="2:18" x14ac:dyDescent="0.3">
      <c r="B358" s="58">
        <v>356</v>
      </c>
      <c r="C358" s="72"/>
      <c r="D358" s="72"/>
      <c r="E358" s="72"/>
      <c r="F358" s="188"/>
      <c r="G358" s="188"/>
      <c r="H358" s="189" t="str">
        <f t="shared" si="44"/>
        <v/>
      </c>
      <c r="I358" s="189" t="str">
        <f t="shared" si="45"/>
        <v/>
      </c>
      <c r="J358" s="73" t="str">
        <f t="shared" si="41"/>
        <v/>
      </c>
      <c r="K358" s="73" t="str">
        <f t="shared" si="46"/>
        <v>Ei</v>
      </c>
      <c r="L358" s="74"/>
      <c r="M358" s="74"/>
      <c r="N358" s="77">
        <f t="shared" si="40"/>
        <v>1</v>
      </c>
      <c r="O358" s="75" t="str">
        <f t="shared" si="42"/>
        <v/>
      </c>
      <c r="P358" s="73" t="str">
        <f t="shared" si="47"/>
        <v/>
      </c>
      <c r="Q358" s="73" t="str">
        <f t="shared" si="43"/>
        <v/>
      </c>
      <c r="R358" s="74"/>
    </row>
    <row r="359" spans="2:18" x14ac:dyDescent="0.3">
      <c r="B359" s="58">
        <v>357</v>
      </c>
      <c r="C359" s="72"/>
      <c r="D359" s="72"/>
      <c r="E359" s="72"/>
      <c r="F359" s="188"/>
      <c r="G359" s="188"/>
      <c r="H359" s="189" t="str">
        <f t="shared" si="44"/>
        <v/>
      </c>
      <c r="I359" s="189" t="str">
        <f t="shared" si="45"/>
        <v/>
      </c>
      <c r="J359" s="73" t="str">
        <f t="shared" si="41"/>
        <v/>
      </c>
      <c r="K359" s="73" t="str">
        <f t="shared" si="46"/>
        <v>Ei</v>
      </c>
      <c r="L359" s="74"/>
      <c r="M359" s="74"/>
      <c r="N359" s="77">
        <f t="shared" si="40"/>
        <v>1</v>
      </c>
      <c r="O359" s="75" t="str">
        <f t="shared" si="42"/>
        <v/>
      </c>
      <c r="P359" s="73" t="str">
        <f t="shared" si="47"/>
        <v/>
      </c>
      <c r="Q359" s="73" t="str">
        <f t="shared" si="43"/>
        <v/>
      </c>
      <c r="R359" s="74"/>
    </row>
    <row r="360" spans="2:18" x14ac:dyDescent="0.3">
      <c r="B360" s="58">
        <v>358</v>
      </c>
      <c r="C360" s="72"/>
      <c r="D360" s="72"/>
      <c r="E360" s="72"/>
      <c r="F360" s="188"/>
      <c r="G360" s="188"/>
      <c r="H360" s="189" t="str">
        <f t="shared" si="44"/>
        <v/>
      </c>
      <c r="I360" s="189" t="str">
        <f t="shared" si="45"/>
        <v/>
      </c>
      <c r="J360" s="73" t="str">
        <f t="shared" si="41"/>
        <v/>
      </c>
      <c r="K360" s="73" t="str">
        <f t="shared" si="46"/>
        <v>Ei</v>
      </c>
      <c r="L360" s="74"/>
      <c r="M360" s="74"/>
      <c r="N360" s="77">
        <f t="shared" si="40"/>
        <v>1</v>
      </c>
      <c r="O360" s="75" t="str">
        <f t="shared" si="42"/>
        <v/>
      </c>
      <c r="P360" s="73" t="str">
        <f t="shared" si="47"/>
        <v/>
      </c>
      <c r="Q360" s="73" t="str">
        <f t="shared" si="43"/>
        <v/>
      </c>
      <c r="R360" s="74"/>
    </row>
    <row r="361" spans="2:18" x14ac:dyDescent="0.3">
      <c r="B361" s="58">
        <v>359</v>
      </c>
      <c r="C361" s="72"/>
      <c r="D361" s="72"/>
      <c r="E361" s="72"/>
      <c r="F361" s="188"/>
      <c r="G361" s="188"/>
      <c r="H361" s="189" t="str">
        <f t="shared" si="44"/>
        <v/>
      </c>
      <c r="I361" s="189" t="str">
        <f t="shared" si="45"/>
        <v/>
      </c>
      <c r="J361" s="73" t="str">
        <f t="shared" si="41"/>
        <v/>
      </c>
      <c r="K361" s="73" t="str">
        <f t="shared" si="46"/>
        <v>Ei</v>
      </c>
      <c r="L361" s="74"/>
      <c r="M361" s="74"/>
      <c r="N361" s="77">
        <f t="shared" si="40"/>
        <v>1</v>
      </c>
      <c r="O361" s="75" t="str">
        <f t="shared" si="42"/>
        <v/>
      </c>
      <c r="P361" s="73" t="str">
        <f t="shared" si="47"/>
        <v/>
      </c>
      <c r="Q361" s="73" t="str">
        <f t="shared" si="43"/>
        <v/>
      </c>
      <c r="R361" s="74"/>
    </row>
    <row r="362" spans="2:18" x14ac:dyDescent="0.3">
      <c r="B362" s="58">
        <v>360</v>
      </c>
      <c r="C362" s="72"/>
      <c r="D362" s="72"/>
      <c r="E362" s="72"/>
      <c r="F362" s="188"/>
      <c r="G362" s="188"/>
      <c r="H362" s="189" t="str">
        <f t="shared" si="44"/>
        <v/>
      </c>
      <c r="I362" s="189" t="str">
        <f t="shared" si="45"/>
        <v/>
      </c>
      <c r="J362" s="73" t="str">
        <f t="shared" si="41"/>
        <v/>
      </c>
      <c r="K362" s="73" t="str">
        <f t="shared" si="46"/>
        <v>Ei</v>
      </c>
      <c r="L362" s="74"/>
      <c r="M362" s="74"/>
      <c r="N362" s="77">
        <f t="shared" si="40"/>
        <v>1</v>
      </c>
      <c r="O362" s="75" t="str">
        <f t="shared" si="42"/>
        <v/>
      </c>
      <c r="P362" s="73" t="str">
        <f t="shared" si="47"/>
        <v/>
      </c>
      <c r="Q362" s="73" t="str">
        <f t="shared" si="43"/>
        <v/>
      </c>
      <c r="R362" s="74"/>
    </row>
    <row r="363" spans="2:18" x14ac:dyDescent="0.3">
      <c r="B363" s="58">
        <v>361</v>
      </c>
      <c r="C363" s="72"/>
      <c r="D363" s="72"/>
      <c r="E363" s="72"/>
      <c r="F363" s="188"/>
      <c r="G363" s="188"/>
      <c r="H363" s="189" t="str">
        <f t="shared" si="44"/>
        <v/>
      </c>
      <c r="I363" s="189" t="str">
        <f t="shared" si="45"/>
        <v/>
      </c>
      <c r="J363" s="73" t="str">
        <f t="shared" si="41"/>
        <v/>
      </c>
      <c r="K363" s="73" t="str">
        <f t="shared" si="46"/>
        <v>Ei</v>
      </c>
      <c r="L363" s="74"/>
      <c r="M363" s="74"/>
      <c r="N363" s="77">
        <f t="shared" si="40"/>
        <v>1</v>
      </c>
      <c r="O363" s="75" t="str">
        <f t="shared" si="42"/>
        <v/>
      </c>
      <c r="P363" s="73" t="str">
        <f t="shared" si="47"/>
        <v/>
      </c>
      <c r="Q363" s="73" t="str">
        <f t="shared" si="43"/>
        <v/>
      </c>
      <c r="R363" s="74"/>
    </row>
    <row r="364" spans="2:18" x14ac:dyDescent="0.3">
      <c r="B364" s="58">
        <v>362</v>
      </c>
      <c r="C364" s="72"/>
      <c r="D364" s="72"/>
      <c r="E364" s="72"/>
      <c r="F364" s="188"/>
      <c r="G364" s="188"/>
      <c r="H364" s="189" t="str">
        <f t="shared" si="44"/>
        <v/>
      </c>
      <c r="I364" s="189" t="str">
        <f t="shared" si="45"/>
        <v/>
      </c>
      <c r="J364" s="73" t="str">
        <f t="shared" si="41"/>
        <v/>
      </c>
      <c r="K364" s="73" t="str">
        <f t="shared" si="46"/>
        <v>Ei</v>
      </c>
      <c r="L364" s="74"/>
      <c r="M364" s="74"/>
      <c r="N364" s="77">
        <f t="shared" si="40"/>
        <v>1</v>
      </c>
      <c r="O364" s="75" t="str">
        <f t="shared" si="42"/>
        <v/>
      </c>
      <c r="P364" s="73" t="str">
        <f t="shared" si="47"/>
        <v/>
      </c>
      <c r="Q364" s="73" t="str">
        <f t="shared" si="43"/>
        <v/>
      </c>
      <c r="R364" s="74"/>
    </row>
    <row r="365" spans="2:18" x14ac:dyDescent="0.3">
      <c r="B365" s="58">
        <v>363</v>
      </c>
      <c r="C365" s="72"/>
      <c r="D365" s="72"/>
      <c r="E365" s="72"/>
      <c r="F365" s="188"/>
      <c r="G365" s="188"/>
      <c r="H365" s="189" t="str">
        <f t="shared" si="44"/>
        <v/>
      </c>
      <c r="I365" s="189" t="str">
        <f t="shared" si="45"/>
        <v/>
      </c>
      <c r="J365" s="73" t="str">
        <f t="shared" si="41"/>
        <v/>
      </c>
      <c r="K365" s="73" t="str">
        <f t="shared" si="46"/>
        <v>Ei</v>
      </c>
      <c r="L365" s="74"/>
      <c r="M365" s="74"/>
      <c r="N365" s="77">
        <f t="shared" si="40"/>
        <v>1</v>
      </c>
      <c r="O365" s="75" t="str">
        <f t="shared" si="42"/>
        <v/>
      </c>
      <c r="P365" s="73" t="str">
        <f t="shared" si="47"/>
        <v/>
      </c>
      <c r="Q365" s="73" t="str">
        <f t="shared" si="43"/>
        <v/>
      </c>
      <c r="R365" s="74"/>
    </row>
    <row r="366" spans="2:18" x14ac:dyDescent="0.3">
      <c r="B366" s="58">
        <v>364</v>
      </c>
      <c r="C366" s="72"/>
      <c r="D366" s="72"/>
      <c r="E366" s="72"/>
      <c r="F366" s="188"/>
      <c r="G366" s="188"/>
      <c r="H366" s="189" t="str">
        <f t="shared" si="44"/>
        <v/>
      </c>
      <c r="I366" s="189" t="str">
        <f t="shared" si="45"/>
        <v/>
      </c>
      <c r="J366" s="73" t="str">
        <f t="shared" si="41"/>
        <v/>
      </c>
      <c r="K366" s="73" t="str">
        <f t="shared" si="46"/>
        <v>Ei</v>
      </c>
      <c r="L366" s="74"/>
      <c r="M366" s="74"/>
      <c r="N366" s="77">
        <f t="shared" si="40"/>
        <v>1</v>
      </c>
      <c r="O366" s="75" t="str">
        <f t="shared" si="42"/>
        <v/>
      </c>
      <c r="P366" s="73" t="str">
        <f t="shared" si="47"/>
        <v/>
      </c>
      <c r="Q366" s="73" t="str">
        <f t="shared" si="43"/>
        <v/>
      </c>
      <c r="R366" s="74"/>
    </row>
    <row r="367" spans="2:18" x14ac:dyDescent="0.3">
      <c r="B367" s="58">
        <v>365</v>
      </c>
      <c r="C367" s="72"/>
      <c r="D367" s="72"/>
      <c r="E367" s="72"/>
      <c r="F367" s="188"/>
      <c r="G367" s="188"/>
      <c r="H367" s="189" t="str">
        <f t="shared" si="44"/>
        <v/>
      </c>
      <c r="I367" s="189" t="str">
        <f t="shared" si="45"/>
        <v/>
      </c>
      <c r="J367" s="73" t="str">
        <f t="shared" si="41"/>
        <v/>
      </c>
      <c r="K367" s="73" t="str">
        <f t="shared" si="46"/>
        <v>Ei</v>
      </c>
      <c r="L367" s="74"/>
      <c r="M367" s="74"/>
      <c r="N367" s="77">
        <f t="shared" ref="N367:N430" si="48">1-L367-M367</f>
        <v>1</v>
      </c>
      <c r="O367" s="75" t="str">
        <f t="shared" si="42"/>
        <v/>
      </c>
      <c r="P367" s="73" t="str">
        <f t="shared" si="47"/>
        <v/>
      </c>
      <c r="Q367" s="73" t="str">
        <f t="shared" si="43"/>
        <v/>
      </c>
      <c r="R367" s="74"/>
    </row>
    <row r="368" spans="2:18" x14ac:dyDescent="0.3">
      <c r="B368" s="58">
        <v>366</v>
      </c>
      <c r="C368" s="72"/>
      <c r="D368" s="72"/>
      <c r="E368" s="72"/>
      <c r="F368" s="188"/>
      <c r="G368" s="188"/>
      <c r="H368" s="189" t="str">
        <f t="shared" si="44"/>
        <v/>
      </c>
      <c r="I368" s="189" t="str">
        <f t="shared" si="45"/>
        <v/>
      </c>
      <c r="J368" s="73" t="str">
        <f t="shared" si="41"/>
        <v/>
      </c>
      <c r="K368" s="73" t="str">
        <f t="shared" si="46"/>
        <v>Ei</v>
      </c>
      <c r="L368" s="74"/>
      <c r="M368" s="74"/>
      <c r="N368" s="77">
        <f t="shared" si="48"/>
        <v>1</v>
      </c>
      <c r="O368" s="75" t="str">
        <f t="shared" si="42"/>
        <v/>
      </c>
      <c r="P368" s="73" t="str">
        <f t="shared" si="47"/>
        <v/>
      </c>
      <c r="Q368" s="73" t="str">
        <f t="shared" si="43"/>
        <v/>
      </c>
      <c r="R368" s="74"/>
    </row>
    <row r="369" spans="2:18" x14ac:dyDescent="0.3">
      <c r="B369" s="58">
        <v>367</v>
      </c>
      <c r="C369" s="72"/>
      <c r="D369" s="72"/>
      <c r="E369" s="72"/>
      <c r="F369" s="188"/>
      <c r="G369" s="188"/>
      <c r="H369" s="189" t="str">
        <f t="shared" si="44"/>
        <v/>
      </c>
      <c r="I369" s="189" t="str">
        <f t="shared" si="45"/>
        <v/>
      </c>
      <c r="J369" s="73" t="str">
        <f t="shared" si="41"/>
        <v/>
      </c>
      <c r="K369" s="73" t="str">
        <f t="shared" si="46"/>
        <v>Ei</v>
      </c>
      <c r="L369" s="74"/>
      <c r="M369" s="74"/>
      <c r="N369" s="77">
        <f t="shared" si="48"/>
        <v>1</v>
      </c>
      <c r="O369" s="75" t="str">
        <f t="shared" si="42"/>
        <v/>
      </c>
      <c r="P369" s="73" t="str">
        <f t="shared" si="47"/>
        <v/>
      </c>
      <c r="Q369" s="73" t="str">
        <f t="shared" si="43"/>
        <v/>
      </c>
      <c r="R369" s="74"/>
    </row>
    <row r="370" spans="2:18" x14ac:dyDescent="0.3">
      <c r="B370" s="58">
        <v>368</v>
      </c>
      <c r="C370" s="72"/>
      <c r="D370" s="72"/>
      <c r="E370" s="72"/>
      <c r="F370" s="188"/>
      <c r="G370" s="188"/>
      <c r="H370" s="189" t="str">
        <f t="shared" si="44"/>
        <v/>
      </c>
      <c r="I370" s="189" t="str">
        <f t="shared" si="45"/>
        <v/>
      </c>
      <c r="J370" s="73" t="str">
        <f t="shared" si="41"/>
        <v/>
      </c>
      <c r="K370" s="73" t="str">
        <f t="shared" si="46"/>
        <v>Ei</v>
      </c>
      <c r="L370" s="74"/>
      <c r="M370" s="74"/>
      <c r="N370" s="77">
        <f t="shared" si="48"/>
        <v>1</v>
      </c>
      <c r="O370" s="75" t="str">
        <f t="shared" si="42"/>
        <v/>
      </c>
      <c r="P370" s="73" t="str">
        <f t="shared" si="47"/>
        <v/>
      </c>
      <c r="Q370" s="73" t="str">
        <f t="shared" si="43"/>
        <v/>
      </c>
      <c r="R370" s="74"/>
    </row>
    <row r="371" spans="2:18" x14ac:dyDescent="0.3">
      <c r="B371" s="58">
        <v>369</v>
      </c>
      <c r="C371" s="72"/>
      <c r="D371" s="72"/>
      <c r="E371" s="72"/>
      <c r="F371" s="188"/>
      <c r="G371" s="188"/>
      <c r="H371" s="189" t="str">
        <f t="shared" si="44"/>
        <v/>
      </c>
      <c r="I371" s="189" t="str">
        <f t="shared" si="45"/>
        <v/>
      </c>
      <c r="J371" s="73" t="str">
        <f t="shared" si="41"/>
        <v/>
      </c>
      <c r="K371" s="73" t="str">
        <f t="shared" si="46"/>
        <v>Ei</v>
      </c>
      <c r="L371" s="74"/>
      <c r="M371" s="74"/>
      <c r="N371" s="77">
        <f t="shared" si="48"/>
        <v>1</v>
      </c>
      <c r="O371" s="75" t="str">
        <f t="shared" si="42"/>
        <v/>
      </c>
      <c r="P371" s="73" t="str">
        <f t="shared" si="47"/>
        <v/>
      </c>
      <c r="Q371" s="73" t="str">
        <f t="shared" si="43"/>
        <v/>
      </c>
      <c r="R371" s="74"/>
    </row>
    <row r="372" spans="2:18" x14ac:dyDescent="0.3">
      <c r="B372" s="58">
        <v>370</v>
      </c>
      <c r="C372" s="72"/>
      <c r="D372" s="72"/>
      <c r="E372" s="72"/>
      <c r="F372" s="188"/>
      <c r="G372" s="188"/>
      <c r="H372" s="189" t="str">
        <f t="shared" si="44"/>
        <v/>
      </c>
      <c r="I372" s="189" t="str">
        <f t="shared" si="45"/>
        <v/>
      </c>
      <c r="J372" s="73" t="str">
        <f t="shared" si="41"/>
        <v/>
      </c>
      <c r="K372" s="73" t="str">
        <f t="shared" si="46"/>
        <v>Ei</v>
      </c>
      <c r="L372" s="74"/>
      <c r="M372" s="74"/>
      <c r="N372" s="77">
        <f t="shared" si="48"/>
        <v>1</v>
      </c>
      <c r="O372" s="75" t="str">
        <f t="shared" si="42"/>
        <v/>
      </c>
      <c r="P372" s="73" t="str">
        <f t="shared" si="47"/>
        <v/>
      </c>
      <c r="Q372" s="73" t="str">
        <f t="shared" si="43"/>
        <v/>
      </c>
      <c r="R372" s="74"/>
    </row>
    <row r="373" spans="2:18" x14ac:dyDescent="0.3">
      <c r="B373" s="58">
        <v>371</v>
      </c>
      <c r="C373" s="72"/>
      <c r="D373" s="72"/>
      <c r="E373" s="72"/>
      <c r="F373" s="188"/>
      <c r="G373" s="188"/>
      <c r="H373" s="189" t="str">
        <f t="shared" si="44"/>
        <v/>
      </c>
      <c r="I373" s="189" t="str">
        <f t="shared" si="45"/>
        <v/>
      </c>
      <c r="J373" s="73" t="str">
        <f t="shared" si="41"/>
        <v/>
      </c>
      <c r="K373" s="73" t="str">
        <f t="shared" si="46"/>
        <v>Ei</v>
      </c>
      <c r="L373" s="74"/>
      <c r="M373" s="74"/>
      <c r="N373" s="77">
        <f t="shared" si="48"/>
        <v>1</v>
      </c>
      <c r="O373" s="75" t="str">
        <f t="shared" si="42"/>
        <v/>
      </c>
      <c r="P373" s="73" t="str">
        <f t="shared" si="47"/>
        <v/>
      </c>
      <c r="Q373" s="73" t="str">
        <f t="shared" si="43"/>
        <v/>
      </c>
      <c r="R373" s="74"/>
    </row>
    <row r="374" spans="2:18" x14ac:dyDescent="0.3">
      <c r="B374" s="58">
        <v>372</v>
      </c>
      <c r="C374" s="72"/>
      <c r="D374" s="72"/>
      <c r="E374" s="72"/>
      <c r="F374" s="188"/>
      <c r="G374" s="188"/>
      <c r="H374" s="189" t="str">
        <f t="shared" si="44"/>
        <v/>
      </c>
      <c r="I374" s="189" t="str">
        <f t="shared" si="45"/>
        <v/>
      </c>
      <c r="J374" s="73" t="str">
        <f t="shared" si="41"/>
        <v/>
      </c>
      <c r="K374" s="73" t="str">
        <f t="shared" si="46"/>
        <v>Ei</v>
      </c>
      <c r="L374" s="74"/>
      <c r="M374" s="74"/>
      <c r="N374" s="77">
        <f t="shared" si="48"/>
        <v>1</v>
      </c>
      <c r="O374" s="75" t="str">
        <f t="shared" si="42"/>
        <v/>
      </c>
      <c r="P374" s="73" t="str">
        <f t="shared" si="47"/>
        <v/>
      </c>
      <c r="Q374" s="73" t="str">
        <f t="shared" si="43"/>
        <v/>
      </c>
      <c r="R374" s="74"/>
    </row>
    <row r="375" spans="2:18" x14ac:dyDescent="0.3">
      <c r="B375" s="58">
        <v>373</v>
      </c>
      <c r="C375" s="72"/>
      <c r="D375" s="72"/>
      <c r="E375" s="72"/>
      <c r="F375" s="188"/>
      <c r="G375" s="188"/>
      <c r="H375" s="189" t="str">
        <f t="shared" si="44"/>
        <v/>
      </c>
      <c r="I375" s="189" t="str">
        <f t="shared" si="45"/>
        <v/>
      </c>
      <c r="J375" s="73" t="str">
        <f t="shared" si="41"/>
        <v/>
      </c>
      <c r="K375" s="73" t="str">
        <f t="shared" si="46"/>
        <v>Ei</v>
      </c>
      <c r="L375" s="74"/>
      <c r="M375" s="74"/>
      <c r="N375" s="77">
        <f t="shared" si="48"/>
        <v>1</v>
      </c>
      <c r="O375" s="75" t="str">
        <f t="shared" si="42"/>
        <v/>
      </c>
      <c r="P375" s="73" t="str">
        <f t="shared" si="47"/>
        <v/>
      </c>
      <c r="Q375" s="73" t="str">
        <f t="shared" si="43"/>
        <v/>
      </c>
      <c r="R375" s="74"/>
    </row>
    <row r="376" spans="2:18" x14ac:dyDescent="0.3">
      <c r="B376" s="58">
        <v>374</v>
      </c>
      <c r="C376" s="72"/>
      <c r="D376" s="72"/>
      <c r="E376" s="72"/>
      <c r="F376" s="188"/>
      <c r="G376" s="188"/>
      <c r="H376" s="189" t="str">
        <f t="shared" si="44"/>
        <v/>
      </c>
      <c r="I376" s="189" t="str">
        <f t="shared" si="45"/>
        <v/>
      </c>
      <c r="J376" s="73" t="str">
        <f t="shared" si="41"/>
        <v/>
      </c>
      <c r="K376" s="73" t="str">
        <f t="shared" si="46"/>
        <v>Ei</v>
      </c>
      <c r="L376" s="74"/>
      <c r="M376" s="74"/>
      <c r="N376" s="77">
        <f t="shared" si="48"/>
        <v>1</v>
      </c>
      <c r="O376" s="75" t="str">
        <f t="shared" si="42"/>
        <v/>
      </c>
      <c r="P376" s="73" t="str">
        <f t="shared" si="47"/>
        <v/>
      </c>
      <c r="Q376" s="73" t="str">
        <f t="shared" si="43"/>
        <v/>
      </c>
      <c r="R376" s="74"/>
    </row>
    <row r="377" spans="2:18" x14ac:dyDescent="0.3">
      <c r="B377" s="58">
        <v>375</v>
      </c>
      <c r="C377" s="72"/>
      <c r="D377" s="72"/>
      <c r="E377" s="72"/>
      <c r="F377" s="188"/>
      <c r="G377" s="188"/>
      <c r="H377" s="189" t="str">
        <f t="shared" si="44"/>
        <v/>
      </c>
      <c r="I377" s="189" t="str">
        <f t="shared" si="45"/>
        <v/>
      </c>
      <c r="J377" s="73" t="str">
        <f t="shared" si="41"/>
        <v/>
      </c>
      <c r="K377" s="73" t="str">
        <f t="shared" si="46"/>
        <v>Ei</v>
      </c>
      <c r="L377" s="74"/>
      <c r="M377" s="74"/>
      <c r="N377" s="77">
        <f t="shared" si="48"/>
        <v>1</v>
      </c>
      <c r="O377" s="75" t="str">
        <f t="shared" si="42"/>
        <v/>
      </c>
      <c r="P377" s="73" t="str">
        <f t="shared" si="47"/>
        <v/>
      </c>
      <c r="Q377" s="73" t="str">
        <f t="shared" si="43"/>
        <v/>
      </c>
      <c r="R377" s="74"/>
    </row>
    <row r="378" spans="2:18" x14ac:dyDescent="0.3">
      <c r="B378" s="58">
        <v>376</v>
      </c>
      <c r="C378" s="72"/>
      <c r="D378" s="72"/>
      <c r="E378" s="72"/>
      <c r="F378" s="188"/>
      <c r="G378" s="188"/>
      <c r="H378" s="189" t="str">
        <f t="shared" si="44"/>
        <v/>
      </c>
      <c r="I378" s="189" t="str">
        <f t="shared" si="45"/>
        <v/>
      </c>
      <c r="J378" s="73" t="str">
        <f t="shared" si="41"/>
        <v/>
      </c>
      <c r="K378" s="73" t="str">
        <f t="shared" si="46"/>
        <v>Ei</v>
      </c>
      <c r="L378" s="74"/>
      <c r="M378" s="74"/>
      <c r="N378" s="77">
        <f t="shared" si="48"/>
        <v>1</v>
      </c>
      <c r="O378" s="75" t="str">
        <f t="shared" si="42"/>
        <v/>
      </c>
      <c r="P378" s="73" t="str">
        <f t="shared" si="47"/>
        <v/>
      </c>
      <c r="Q378" s="73" t="str">
        <f t="shared" si="43"/>
        <v/>
      </c>
      <c r="R378" s="74"/>
    </row>
    <row r="379" spans="2:18" x14ac:dyDescent="0.3">
      <c r="B379" s="58">
        <v>377</v>
      </c>
      <c r="C379" s="72"/>
      <c r="D379" s="72"/>
      <c r="E379" s="72"/>
      <c r="F379" s="188"/>
      <c r="G379" s="188"/>
      <c r="H379" s="189" t="str">
        <f t="shared" si="44"/>
        <v/>
      </c>
      <c r="I379" s="189" t="str">
        <f t="shared" si="45"/>
        <v/>
      </c>
      <c r="J379" s="73" t="str">
        <f t="shared" si="41"/>
        <v/>
      </c>
      <c r="K379" s="73" t="str">
        <f t="shared" si="46"/>
        <v>Ei</v>
      </c>
      <c r="L379" s="74"/>
      <c r="M379" s="74"/>
      <c r="N379" s="77">
        <f t="shared" si="48"/>
        <v>1</v>
      </c>
      <c r="O379" s="75" t="str">
        <f t="shared" si="42"/>
        <v/>
      </c>
      <c r="P379" s="73" t="str">
        <f t="shared" si="47"/>
        <v/>
      </c>
      <c r="Q379" s="73" t="str">
        <f t="shared" si="43"/>
        <v/>
      </c>
      <c r="R379" s="74"/>
    </row>
    <row r="380" spans="2:18" x14ac:dyDescent="0.3">
      <c r="B380" s="58">
        <v>378</v>
      </c>
      <c r="C380" s="72"/>
      <c r="D380" s="72"/>
      <c r="E380" s="72"/>
      <c r="F380" s="188"/>
      <c r="G380" s="188"/>
      <c r="H380" s="189" t="str">
        <f t="shared" si="44"/>
        <v/>
      </c>
      <c r="I380" s="189" t="str">
        <f t="shared" si="45"/>
        <v/>
      </c>
      <c r="J380" s="73" t="str">
        <f t="shared" si="41"/>
        <v/>
      </c>
      <c r="K380" s="73" t="str">
        <f t="shared" si="46"/>
        <v>Ei</v>
      </c>
      <c r="L380" s="74"/>
      <c r="M380" s="74"/>
      <c r="N380" s="77">
        <f t="shared" si="48"/>
        <v>1</v>
      </c>
      <c r="O380" s="75" t="str">
        <f t="shared" si="42"/>
        <v/>
      </c>
      <c r="P380" s="73" t="str">
        <f t="shared" si="47"/>
        <v/>
      </c>
      <c r="Q380" s="73" t="str">
        <f t="shared" si="43"/>
        <v/>
      </c>
      <c r="R380" s="74"/>
    </row>
    <row r="381" spans="2:18" x14ac:dyDescent="0.3">
      <c r="B381" s="58">
        <v>379</v>
      </c>
      <c r="C381" s="72"/>
      <c r="D381" s="72"/>
      <c r="E381" s="72"/>
      <c r="F381" s="188"/>
      <c r="G381" s="188"/>
      <c r="H381" s="189" t="str">
        <f t="shared" si="44"/>
        <v/>
      </c>
      <c r="I381" s="189" t="str">
        <f t="shared" si="45"/>
        <v/>
      </c>
      <c r="J381" s="73" t="str">
        <f t="shared" si="41"/>
        <v/>
      </c>
      <c r="K381" s="73" t="str">
        <f t="shared" si="46"/>
        <v>Ei</v>
      </c>
      <c r="L381" s="74"/>
      <c r="M381" s="74"/>
      <c r="N381" s="77">
        <f t="shared" si="48"/>
        <v>1</v>
      </c>
      <c r="O381" s="75" t="str">
        <f t="shared" si="42"/>
        <v/>
      </c>
      <c r="P381" s="73" t="str">
        <f t="shared" si="47"/>
        <v/>
      </c>
      <c r="Q381" s="73" t="str">
        <f t="shared" si="43"/>
        <v/>
      </c>
      <c r="R381" s="74"/>
    </row>
    <row r="382" spans="2:18" x14ac:dyDescent="0.3">
      <c r="B382" s="58">
        <v>380</v>
      </c>
      <c r="C382" s="72"/>
      <c r="D382" s="72"/>
      <c r="E382" s="72"/>
      <c r="F382" s="188"/>
      <c r="G382" s="188"/>
      <c r="H382" s="189" t="str">
        <f t="shared" si="44"/>
        <v/>
      </c>
      <c r="I382" s="189" t="str">
        <f t="shared" si="45"/>
        <v/>
      </c>
      <c r="J382" s="73" t="str">
        <f t="shared" si="41"/>
        <v/>
      </c>
      <c r="K382" s="73" t="str">
        <f t="shared" si="46"/>
        <v>Ei</v>
      </c>
      <c r="L382" s="74"/>
      <c r="M382" s="74"/>
      <c r="N382" s="77">
        <f t="shared" si="48"/>
        <v>1</v>
      </c>
      <c r="O382" s="75" t="str">
        <f t="shared" si="42"/>
        <v/>
      </c>
      <c r="P382" s="73" t="str">
        <f t="shared" si="47"/>
        <v/>
      </c>
      <c r="Q382" s="73" t="str">
        <f t="shared" si="43"/>
        <v/>
      </c>
      <c r="R382" s="74"/>
    </row>
    <row r="383" spans="2:18" x14ac:dyDescent="0.3">
      <c r="B383" s="58">
        <v>381</v>
      </c>
      <c r="C383" s="72"/>
      <c r="D383" s="72"/>
      <c r="E383" s="72"/>
      <c r="F383" s="188"/>
      <c r="G383" s="188"/>
      <c r="H383" s="189" t="str">
        <f t="shared" si="44"/>
        <v/>
      </c>
      <c r="I383" s="189" t="str">
        <f t="shared" si="45"/>
        <v/>
      </c>
      <c r="J383" s="73" t="str">
        <f t="shared" si="41"/>
        <v/>
      </c>
      <c r="K383" s="73" t="str">
        <f t="shared" si="46"/>
        <v>Ei</v>
      </c>
      <c r="L383" s="74"/>
      <c r="M383" s="74"/>
      <c r="N383" s="77">
        <f t="shared" si="48"/>
        <v>1</v>
      </c>
      <c r="O383" s="75" t="str">
        <f t="shared" si="42"/>
        <v/>
      </c>
      <c r="P383" s="73" t="str">
        <f t="shared" si="47"/>
        <v/>
      </c>
      <c r="Q383" s="73" t="str">
        <f t="shared" si="43"/>
        <v/>
      </c>
      <c r="R383" s="74"/>
    </row>
    <row r="384" spans="2:18" x14ac:dyDescent="0.3">
      <c r="B384" s="58">
        <v>382</v>
      </c>
      <c r="C384" s="72"/>
      <c r="D384" s="72"/>
      <c r="E384" s="72"/>
      <c r="F384" s="188"/>
      <c r="G384" s="188"/>
      <c r="H384" s="189" t="str">
        <f t="shared" si="44"/>
        <v/>
      </c>
      <c r="I384" s="189" t="str">
        <f t="shared" si="45"/>
        <v/>
      </c>
      <c r="J384" s="73" t="str">
        <f t="shared" si="41"/>
        <v/>
      </c>
      <c r="K384" s="73" t="str">
        <f t="shared" si="46"/>
        <v>Ei</v>
      </c>
      <c r="L384" s="74"/>
      <c r="M384" s="74"/>
      <c r="N384" s="77">
        <f t="shared" si="48"/>
        <v>1</v>
      </c>
      <c r="O384" s="75" t="str">
        <f t="shared" si="42"/>
        <v/>
      </c>
      <c r="P384" s="73" t="str">
        <f t="shared" si="47"/>
        <v/>
      </c>
      <c r="Q384" s="73" t="str">
        <f t="shared" si="43"/>
        <v/>
      </c>
      <c r="R384" s="74"/>
    </row>
    <row r="385" spans="2:18" x14ac:dyDescent="0.3">
      <c r="B385" s="58">
        <v>383</v>
      </c>
      <c r="C385" s="72"/>
      <c r="D385" s="72"/>
      <c r="E385" s="72"/>
      <c r="F385" s="188"/>
      <c r="G385" s="188"/>
      <c r="H385" s="189" t="str">
        <f t="shared" si="44"/>
        <v/>
      </c>
      <c r="I385" s="189" t="str">
        <f t="shared" si="45"/>
        <v/>
      </c>
      <c r="J385" s="73" t="str">
        <f t="shared" si="41"/>
        <v/>
      </c>
      <c r="K385" s="73" t="str">
        <f t="shared" si="46"/>
        <v>Ei</v>
      </c>
      <c r="L385" s="74"/>
      <c r="M385" s="74"/>
      <c r="N385" s="77">
        <f t="shared" si="48"/>
        <v>1</v>
      </c>
      <c r="O385" s="75" t="str">
        <f t="shared" si="42"/>
        <v/>
      </c>
      <c r="P385" s="73" t="str">
        <f t="shared" si="47"/>
        <v/>
      </c>
      <c r="Q385" s="73" t="str">
        <f t="shared" si="43"/>
        <v/>
      </c>
      <c r="R385" s="74"/>
    </row>
    <row r="386" spans="2:18" x14ac:dyDescent="0.3">
      <c r="B386" s="58">
        <v>384</v>
      </c>
      <c r="C386" s="72"/>
      <c r="D386" s="72"/>
      <c r="E386" s="72"/>
      <c r="F386" s="188"/>
      <c r="G386" s="188"/>
      <c r="H386" s="189" t="str">
        <f t="shared" si="44"/>
        <v/>
      </c>
      <c r="I386" s="189" t="str">
        <f t="shared" si="45"/>
        <v/>
      </c>
      <c r="J386" s="73" t="str">
        <f t="shared" si="41"/>
        <v/>
      </c>
      <c r="K386" s="73" t="str">
        <f t="shared" si="46"/>
        <v>Ei</v>
      </c>
      <c r="L386" s="74"/>
      <c r="M386" s="74"/>
      <c r="N386" s="77">
        <f t="shared" si="48"/>
        <v>1</v>
      </c>
      <c r="O386" s="75" t="str">
        <f t="shared" si="42"/>
        <v/>
      </c>
      <c r="P386" s="73" t="str">
        <f t="shared" si="47"/>
        <v/>
      </c>
      <c r="Q386" s="73" t="str">
        <f t="shared" si="43"/>
        <v/>
      </c>
      <c r="R386" s="74"/>
    </row>
    <row r="387" spans="2:18" x14ac:dyDescent="0.3">
      <c r="B387" s="58">
        <v>385</v>
      </c>
      <c r="C387" s="72"/>
      <c r="D387" s="72"/>
      <c r="E387" s="72"/>
      <c r="F387" s="188"/>
      <c r="G387" s="188"/>
      <c r="H387" s="189" t="str">
        <f t="shared" si="44"/>
        <v/>
      </c>
      <c r="I387" s="189" t="str">
        <f t="shared" si="45"/>
        <v/>
      </c>
      <c r="J387" s="73" t="str">
        <f t="shared" ref="J387:J450" si="49">IF(C387&lt;&gt;0,(IF(C387=1,0.036089*H387^2.01395*(0.99676)^H387*I387^2.07025*(I387-1.3)^-1.07209,IF(C387=2,0.022927*H387^1.91505*(0.99146)^H387*I387^2.82541*(I387-1.3)^-1.53547,0.011197*H387^2.10253*(0.986)^H387*I387^3.98519*(I387-1.3)^-2.659))/1000),"")</f>
        <v/>
      </c>
      <c r="K387" s="73" t="str">
        <f t="shared" si="46"/>
        <v>Ei</v>
      </c>
      <c r="L387" s="74"/>
      <c r="M387" s="74"/>
      <c r="N387" s="77">
        <f t="shared" si="48"/>
        <v>1</v>
      </c>
      <c r="O387" s="75" t="str">
        <f t="shared" ref="O387:O450" si="50">IF(C387&gt;0,J387*(L387+M387),"")</f>
        <v/>
      </c>
      <c r="P387" s="73" t="str">
        <f t="shared" si="47"/>
        <v/>
      </c>
      <c r="Q387" s="73" t="str">
        <f t="shared" ref="Q387:Q450" si="51">IF(C387&gt;0,J387*M387,"")</f>
        <v/>
      </c>
      <c r="R387" s="74"/>
    </row>
    <row r="388" spans="2:18" x14ac:dyDescent="0.3">
      <c r="B388" s="58">
        <v>386</v>
      </c>
      <c r="C388" s="72"/>
      <c r="D388" s="72"/>
      <c r="E388" s="72"/>
      <c r="F388" s="188"/>
      <c r="G388" s="188"/>
      <c r="H388" s="189" t="str">
        <f t="shared" ref="H388:H451" si="52">IF(D388&gt;0,D388/10,IF(F388&gt;0,F388,""))</f>
        <v/>
      </c>
      <c r="I388" s="189" t="str">
        <f t="shared" ref="I388:I451" si="53">IF(E388&gt;0,E388/10,IF(G388&gt;0,G388,""))</f>
        <v/>
      </c>
      <c r="J388" s="73" t="str">
        <f t="shared" si="49"/>
        <v/>
      </c>
      <c r="K388" s="73" t="str">
        <f t="shared" ref="K388:K451" si="54">IF(AND(C388=$T$28,H388&gt;=$U$28),"Kyllä",IF(AND(C388=$T$29,H388&gt;=$U$29),"Kyllä",IF(AND(C388=$T$30,H388&gt;=$U$30),"Kyllä","Ei")))</f>
        <v>Ei</v>
      </c>
      <c r="L388" s="74"/>
      <c r="M388" s="74"/>
      <c r="N388" s="77">
        <f t="shared" si="48"/>
        <v>1</v>
      </c>
      <c r="O388" s="75" t="str">
        <f t="shared" si="50"/>
        <v/>
      </c>
      <c r="P388" s="73" t="str">
        <f t="shared" ref="P388:P451" si="55">IF(AND(C388&gt;0,K388="Kyllä"),J388*L388,"")</f>
        <v/>
      </c>
      <c r="Q388" s="73" t="str">
        <f t="shared" si="51"/>
        <v/>
      </c>
      <c r="R388" s="74"/>
    </row>
    <row r="389" spans="2:18" x14ac:dyDescent="0.3">
      <c r="B389" s="58">
        <v>387</v>
      </c>
      <c r="C389" s="72"/>
      <c r="D389" s="72"/>
      <c r="E389" s="72"/>
      <c r="F389" s="188"/>
      <c r="G389" s="188"/>
      <c r="H389" s="189" t="str">
        <f t="shared" si="52"/>
        <v/>
      </c>
      <c r="I389" s="189" t="str">
        <f t="shared" si="53"/>
        <v/>
      </c>
      <c r="J389" s="73" t="str">
        <f t="shared" si="49"/>
        <v/>
      </c>
      <c r="K389" s="73" t="str">
        <f t="shared" si="54"/>
        <v>Ei</v>
      </c>
      <c r="L389" s="74"/>
      <c r="M389" s="74"/>
      <c r="N389" s="77">
        <f t="shared" si="48"/>
        <v>1</v>
      </c>
      <c r="O389" s="75" t="str">
        <f t="shared" si="50"/>
        <v/>
      </c>
      <c r="P389" s="73" t="str">
        <f t="shared" si="55"/>
        <v/>
      </c>
      <c r="Q389" s="73" t="str">
        <f t="shared" si="51"/>
        <v/>
      </c>
      <c r="R389" s="74"/>
    </row>
    <row r="390" spans="2:18" x14ac:dyDescent="0.3">
      <c r="B390" s="58">
        <v>388</v>
      </c>
      <c r="C390" s="72"/>
      <c r="D390" s="72"/>
      <c r="E390" s="72"/>
      <c r="F390" s="188"/>
      <c r="G390" s="188"/>
      <c r="H390" s="189" t="str">
        <f t="shared" si="52"/>
        <v/>
      </c>
      <c r="I390" s="189" t="str">
        <f t="shared" si="53"/>
        <v/>
      </c>
      <c r="J390" s="73" t="str">
        <f t="shared" si="49"/>
        <v/>
      </c>
      <c r="K390" s="73" t="str">
        <f t="shared" si="54"/>
        <v>Ei</v>
      </c>
      <c r="L390" s="74"/>
      <c r="M390" s="74"/>
      <c r="N390" s="77">
        <f t="shared" si="48"/>
        <v>1</v>
      </c>
      <c r="O390" s="75" t="str">
        <f t="shared" si="50"/>
        <v/>
      </c>
      <c r="P390" s="73" t="str">
        <f t="shared" si="55"/>
        <v/>
      </c>
      <c r="Q390" s="73" t="str">
        <f t="shared" si="51"/>
        <v/>
      </c>
      <c r="R390" s="74"/>
    </row>
    <row r="391" spans="2:18" x14ac:dyDescent="0.3">
      <c r="B391" s="58">
        <v>389</v>
      </c>
      <c r="C391" s="72"/>
      <c r="D391" s="72"/>
      <c r="E391" s="72"/>
      <c r="F391" s="188"/>
      <c r="G391" s="188"/>
      <c r="H391" s="189" t="str">
        <f t="shared" si="52"/>
        <v/>
      </c>
      <c r="I391" s="189" t="str">
        <f t="shared" si="53"/>
        <v/>
      </c>
      <c r="J391" s="73" t="str">
        <f t="shared" si="49"/>
        <v/>
      </c>
      <c r="K391" s="73" t="str">
        <f t="shared" si="54"/>
        <v>Ei</v>
      </c>
      <c r="L391" s="74"/>
      <c r="M391" s="74"/>
      <c r="N391" s="77">
        <f t="shared" si="48"/>
        <v>1</v>
      </c>
      <c r="O391" s="75" t="str">
        <f t="shared" si="50"/>
        <v/>
      </c>
      <c r="P391" s="73" t="str">
        <f t="shared" si="55"/>
        <v/>
      </c>
      <c r="Q391" s="73" t="str">
        <f t="shared" si="51"/>
        <v/>
      </c>
      <c r="R391" s="74"/>
    </row>
    <row r="392" spans="2:18" x14ac:dyDescent="0.3">
      <c r="B392" s="58">
        <v>390</v>
      </c>
      <c r="C392" s="72"/>
      <c r="D392" s="72"/>
      <c r="E392" s="72"/>
      <c r="F392" s="188"/>
      <c r="G392" s="188"/>
      <c r="H392" s="189" t="str">
        <f t="shared" si="52"/>
        <v/>
      </c>
      <c r="I392" s="189" t="str">
        <f t="shared" si="53"/>
        <v/>
      </c>
      <c r="J392" s="73" t="str">
        <f t="shared" si="49"/>
        <v/>
      </c>
      <c r="K392" s="73" t="str">
        <f t="shared" si="54"/>
        <v>Ei</v>
      </c>
      <c r="L392" s="74"/>
      <c r="M392" s="74"/>
      <c r="N392" s="77">
        <f t="shared" si="48"/>
        <v>1</v>
      </c>
      <c r="O392" s="75" t="str">
        <f t="shared" si="50"/>
        <v/>
      </c>
      <c r="P392" s="73" t="str">
        <f t="shared" si="55"/>
        <v/>
      </c>
      <c r="Q392" s="73" t="str">
        <f t="shared" si="51"/>
        <v/>
      </c>
      <c r="R392" s="74"/>
    </row>
    <row r="393" spans="2:18" x14ac:dyDescent="0.3">
      <c r="B393" s="58">
        <v>391</v>
      </c>
      <c r="C393" s="72"/>
      <c r="D393" s="72"/>
      <c r="E393" s="72"/>
      <c r="F393" s="188"/>
      <c r="G393" s="188"/>
      <c r="H393" s="189" t="str">
        <f t="shared" si="52"/>
        <v/>
      </c>
      <c r="I393" s="189" t="str">
        <f t="shared" si="53"/>
        <v/>
      </c>
      <c r="J393" s="73" t="str">
        <f t="shared" si="49"/>
        <v/>
      </c>
      <c r="K393" s="73" t="str">
        <f t="shared" si="54"/>
        <v>Ei</v>
      </c>
      <c r="L393" s="74"/>
      <c r="M393" s="74"/>
      <c r="N393" s="77">
        <f t="shared" si="48"/>
        <v>1</v>
      </c>
      <c r="O393" s="75" t="str">
        <f t="shared" si="50"/>
        <v/>
      </c>
      <c r="P393" s="73" t="str">
        <f t="shared" si="55"/>
        <v/>
      </c>
      <c r="Q393" s="73" t="str">
        <f t="shared" si="51"/>
        <v/>
      </c>
      <c r="R393" s="74"/>
    </row>
    <row r="394" spans="2:18" x14ac:dyDescent="0.3">
      <c r="B394" s="58">
        <v>392</v>
      </c>
      <c r="C394" s="72"/>
      <c r="D394" s="72"/>
      <c r="E394" s="72"/>
      <c r="F394" s="188"/>
      <c r="G394" s="188"/>
      <c r="H394" s="189" t="str">
        <f t="shared" si="52"/>
        <v/>
      </c>
      <c r="I394" s="189" t="str">
        <f t="shared" si="53"/>
        <v/>
      </c>
      <c r="J394" s="73" t="str">
        <f t="shared" si="49"/>
        <v/>
      </c>
      <c r="K394" s="73" t="str">
        <f t="shared" si="54"/>
        <v>Ei</v>
      </c>
      <c r="L394" s="74"/>
      <c r="M394" s="74"/>
      <c r="N394" s="77">
        <f t="shared" si="48"/>
        <v>1</v>
      </c>
      <c r="O394" s="75" t="str">
        <f t="shared" si="50"/>
        <v/>
      </c>
      <c r="P394" s="73" t="str">
        <f t="shared" si="55"/>
        <v/>
      </c>
      <c r="Q394" s="73" t="str">
        <f t="shared" si="51"/>
        <v/>
      </c>
      <c r="R394" s="74"/>
    </row>
    <row r="395" spans="2:18" x14ac:dyDescent="0.3">
      <c r="B395" s="58">
        <v>393</v>
      </c>
      <c r="C395" s="72"/>
      <c r="D395" s="72"/>
      <c r="E395" s="72"/>
      <c r="F395" s="188"/>
      <c r="G395" s="188"/>
      <c r="H395" s="189" t="str">
        <f t="shared" si="52"/>
        <v/>
      </c>
      <c r="I395" s="189" t="str">
        <f t="shared" si="53"/>
        <v/>
      </c>
      <c r="J395" s="73" t="str">
        <f t="shared" si="49"/>
        <v/>
      </c>
      <c r="K395" s="73" t="str">
        <f t="shared" si="54"/>
        <v>Ei</v>
      </c>
      <c r="L395" s="74"/>
      <c r="M395" s="74"/>
      <c r="N395" s="77">
        <f t="shared" si="48"/>
        <v>1</v>
      </c>
      <c r="O395" s="75" t="str">
        <f t="shared" si="50"/>
        <v/>
      </c>
      <c r="P395" s="73" t="str">
        <f t="shared" si="55"/>
        <v/>
      </c>
      <c r="Q395" s="73" t="str">
        <f t="shared" si="51"/>
        <v/>
      </c>
      <c r="R395" s="74"/>
    </row>
    <row r="396" spans="2:18" x14ac:dyDescent="0.3">
      <c r="B396" s="58">
        <v>394</v>
      </c>
      <c r="C396" s="72"/>
      <c r="D396" s="72"/>
      <c r="E396" s="72"/>
      <c r="F396" s="188"/>
      <c r="G396" s="188"/>
      <c r="H396" s="189" t="str">
        <f t="shared" si="52"/>
        <v/>
      </c>
      <c r="I396" s="189" t="str">
        <f t="shared" si="53"/>
        <v/>
      </c>
      <c r="J396" s="73" t="str">
        <f t="shared" si="49"/>
        <v/>
      </c>
      <c r="K396" s="73" t="str">
        <f t="shared" si="54"/>
        <v>Ei</v>
      </c>
      <c r="L396" s="74"/>
      <c r="M396" s="74"/>
      <c r="N396" s="77">
        <f t="shared" si="48"/>
        <v>1</v>
      </c>
      <c r="O396" s="75" t="str">
        <f t="shared" si="50"/>
        <v/>
      </c>
      <c r="P396" s="73" t="str">
        <f t="shared" si="55"/>
        <v/>
      </c>
      <c r="Q396" s="73" t="str">
        <f t="shared" si="51"/>
        <v/>
      </c>
      <c r="R396" s="74"/>
    </row>
    <row r="397" spans="2:18" x14ac:dyDescent="0.3">
      <c r="B397" s="58">
        <v>395</v>
      </c>
      <c r="C397" s="72"/>
      <c r="D397" s="72"/>
      <c r="E397" s="72"/>
      <c r="F397" s="188"/>
      <c r="G397" s="188"/>
      <c r="H397" s="189" t="str">
        <f t="shared" si="52"/>
        <v/>
      </c>
      <c r="I397" s="189" t="str">
        <f t="shared" si="53"/>
        <v/>
      </c>
      <c r="J397" s="73" t="str">
        <f t="shared" si="49"/>
        <v/>
      </c>
      <c r="K397" s="73" t="str">
        <f t="shared" si="54"/>
        <v>Ei</v>
      </c>
      <c r="L397" s="74"/>
      <c r="M397" s="74"/>
      <c r="N397" s="77">
        <f t="shared" si="48"/>
        <v>1</v>
      </c>
      <c r="O397" s="75" t="str">
        <f t="shared" si="50"/>
        <v/>
      </c>
      <c r="P397" s="73" t="str">
        <f t="shared" si="55"/>
        <v/>
      </c>
      <c r="Q397" s="73" t="str">
        <f t="shared" si="51"/>
        <v/>
      </c>
      <c r="R397" s="74"/>
    </row>
    <row r="398" spans="2:18" x14ac:dyDescent="0.3">
      <c r="B398" s="58">
        <v>396</v>
      </c>
      <c r="C398" s="72"/>
      <c r="D398" s="72"/>
      <c r="E398" s="72"/>
      <c r="F398" s="188"/>
      <c r="G398" s="188"/>
      <c r="H398" s="189" t="str">
        <f t="shared" si="52"/>
        <v/>
      </c>
      <c r="I398" s="189" t="str">
        <f t="shared" si="53"/>
        <v/>
      </c>
      <c r="J398" s="73" t="str">
        <f t="shared" si="49"/>
        <v/>
      </c>
      <c r="K398" s="73" t="str">
        <f t="shared" si="54"/>
        <v>Ei</v>
      </c>
      <c r="L398" s="74"/>
      <c r="M398" s="74"/>
      <c r="N398" s="77">
        <f t="shared" si="48"/>
        <v>1</v>
      </c>
      <c r="O398" s="75" t="str">
        <f t="shared" si="50"/>
        <v/>
      </c>
      <c r="P398" s="73" t="str">
        <f t="shared" si="55"/>
        <v/>
      </c>
      <c r="Q398" s="73" t="str">
        <f t="shared" si="51"/>
        <v/>
      </c>
      <c r="R398" s="74"/>
    </row>
    <row r="399" spans="2:18" x14ac:dyDescent="0.3">
      <c r="B399" s="58">
        <v>397</v>
      </c>
      <c r="C399" s="72"/>
      <c r="D399" s="72"/>
      <c r="E399" s="72"/>
      <c r="F399" s="188"/>
      <c r="G399" s="188"/>
      <c r="H399" s="189" t="str">
        <f t="shared" si="52"/>
        <v/>
      </c>
      <c r="I399" s="189" t="str">
        <f t="shared" si="53"/>
        <v/>
      </c>
      <c r="J399" s="73" t="str">
        <f t="shared" si="49"/>
        <v/>
      </c>
      <c r="K399" s="73" t="str">
        <f t="shared" si="54"/>
        <v>Ei</v>
      </c>
      <c r="L399" s="74"/>
      <c r="M399" s="74"/>
      <c r="N399" s="77">
        <f t="shared" si="48"/>
        <v>1</v>
      </c>
      <c r="O399" s="75" t="str">
        <f t="shared" si="50"/>
        <v/>
      </c>
      <c r="P399" s="73" t="str">
        <f t="shared" si="55"/>
        <v/>
      </c>
      <c r="Q399" s="73" t="str">
        <f t="shared" si="51"/>
        <v/>
      </c>
      <c r="R399" s="74"/>
    </row>
    <row r="400" spans="2:18" x14ac:dyDescent="0.3">
      <c r="B400" s="58">
        <v>398</v>
      </c>
      <c r="C400" s="72"/>
      <c r="D400" s="72"/>
      <c r="E400" s="72"/>
      <c r="F400" s="188"/>
      <c r="G400" s="188"/>
      <c r="H400" s="189" t="str">
        <f t="shared" si="52"/>
        <v/>
      </c>
      <c r="I400" s="189" t="str">
        <f t="shared" si="53"/>
        <v/>
      </c>
      <c r="J400" s="73" t="str">
        <f t="shared" si="49"/>
        <v/>
      </c>
      <c r="K400" s="73" t="str">
        <f t="shared" si="54"/>
        <v>Ei</v>
      </c>
      <c r="L400" s="74"/>
      <c r="M400" s="74"/>
      <c r="N400" s="77">
        <f t="shared" si="48"/>
        <v>1</v>
      </c>
      <c r="O400" s="75" t="str">
        <f t="shared" si="50"/>
        <v/>
      </c>
      <c r="P400" s="73" t="str">
        <f t="shared" si="55"/>
        <v/>
      </c>
      <c r="Q400" s="73" t="str">
        <f t="shared" si="51"/>
        <v/>
      </c>
      <c r="R400" s="74"/>
    </row>
    <row r="401" spans="2:18" x14ac:dyDescent="0.3">
      <c r="B401" s="58">
        <v>399</v>
      </c>
      <c r="C401" s="72"/>
      <c r="D401" s="72"/>
      <c r="E401" s="72"/>
      <c r="F401" s="188"/>
      <c r="G401" s="188"/>
      <c r="H401" s="189" t="str">
        <f t="shared" si="52"/>
        <v/>
      </c>
      <c r="I401" s="189" t="str">
        <f t="shared" si="53"/>
        <v/>
      </c>
      <c r="J401" s="73" t="str">
        <f t="shared" si="49"/>
        <v/>
      </c>
      <c r="K401" s="73" t="str">
        <f t="shared" si="54"/>
        <v>Ei</v>
      </c>
      <c r="L401" s="74"/>
      <c r="M401" s="74"/>
      <c r="N401" s="77">
        <f t="shared" si="48"/>
        <v>1</v>
      </c>
      <c r="O401" s="75" t="str">
        <f t="shared" si="50"/>
        <v/>
      </c>
      <c r="P401" s="73" t="str">
        <f t="shared" si="55"/>
        <v/>
      </c>
      <c r="Q401" s="73" t="str">
        <f t="shared" si="51"/>
        <v/>
      </c>
      <c r="R401" s="74"/>
    </row>
    <row r="402" spans="2:18" x14ac:dyDescent="0.3">
      <c r="B402" s="58">
        <v>400</v>
      </c>
      <c r="C402" s="72"/>
      <c r="D402" s="72"/>
      <c r="E402" s="72"/>
      <c r="F402" s="188"/>
      <c r="G402" s="188"/>
      <c r="H402" s="189" t="str">
        <f t="shared" si="52"/>
        <v/>
      </c>
      <c r="I402" s="189" t="str">
        <f t="shared" si="53"/>
        <v/>
      </c>
      <c r="J402" s="73" t="str">
        <f t="shared" si="49"/>
        <v/>
      </c>
      <c r="K402" s="73" t="str">
        <f t="shared" si="54"/>
        <v>Ei</v>
      </c>
      <c r="L402" s="74"/>
      <c r="M402" s="74"/>
      <c r="N402" s="77">
        <f t="shared" si="48"/>
        <v>1</v>
      </c>
      <c r="O402" s="75" t="str">
        <f t="shared" si="50"/>
        <v/>
      </c>
      <c r="P402" s="73" t="str">
        <f t="shared" si="55"/>
        <v/>
      </c>
      <c r="Q402" s="73" t="str">
        <f t="shared" si="51"/>
        <v/>
      </c>
      <c r="R402" s="74"/>
    </row>
    <row r="403" spans="2:18" x14ac:dyDescent="0.3">
      <c r="B403" s="58">
        <v>401</v>
      </c>
      <c r="C403" s="72"/>
      <c r="D403" s="72"/>
      <c r="E403" s="72"/>
      <c r="F403" s="188"/>
      <c r="G403" s="188"/>
      <c r="H403" s="189" t="str">
        <f t="shared" si="52"/>
        <v/>
      </c>
      <c r="I403" s="189" t="str">
        <f t="shared" si="53"/>
        <v/>
      </c>
      <c r="J403" s="73" t="str">
        <f t="shared" si="49"/>
        <v/>
      </c>
      <c r="K403" s="73" t="str">
        <f t="shared" si="54"/>
        <v>Ei</v>
      </c>
      <c r="L403" s="74"/>
      <c r="M403" s="74"/>
      <c r="N403" s="77">
        <f t="shared" si="48"/>
        <v>1</v>
      </c>
      <c r="O403" s="75" t="str">
        <f t="shared" si="50"/>
        <v/>
      </c>
      <c r="P403" s="73" t="str">
        <f t="shared" si="55"/>
        <v/>
      </c>
      <c r="Q403" s="73" t="str">
        <f t="shared" si="51"/>
        <v/>
      </c>
      <c r="R403" s="74"/>
    </row>
    <row r="404" spans="2:18" x14ac:dyDescent="0.3">
      <c r="B404" s="58">
        <v>402</v>
      </c>
      <c r="C404" s="72"/>
      <c r="D404" s="72"/>
      <c r="E404" s="72"/>
      <c r="F404" s="188"/>
      <c r="G404" s="188"/>
      <c r="H404" s="189" t="str">
        <f t="shared" si="52"/>
        <v/>
      </c>
      <c r="I404" s="189" t="str">
        <f t="shared" si="53"/>
        <v/>
      </c>
      <c r="J404" s="73" t="str">
        <f t="shared" si="49"/>
        <v/>
      </c>
      <c r="K404" s="73" t="str">
        <f t="shared" si="54"/>
        <v>Ei</v>
      </c>
      <c r="L404" s="74"/>
      <c r="M404" s="74"/>
      <c r="N404" s="77">
        <f t="shared" si="48"/>
        <v>1</v>
      </c>
      <c r="O404" s="75" t="str">
        <f t="shared" si="50"/>
        <v/>
      </c>
      <c r="P404" s="73" t="str">
        <f t="shared" si="55"/>
        <v/>
      </c>
      <c r="Q404" s="73" t="str">
        <f t="shared" si="51"/>
        <v/>
      </c>
      <c r="R404" s="74"/>
    </row>
    <row r="405" spans="2:18" x14ac:dyDescent="0.3">
      <c r="B405" s="58">
        <v>403</v>
      </c>
      <c r="C405" s="72"/>
      <c r="D405" s="72"/>
      <c r="E405" s="72"/>
      <c r="F405" s="188"/>
      <c r="G405" s="188"/>
      <c r="H405" s="189" t="str">
        <f t="shared" si="52"/>
        <v/>
      </c>
      <c r="I405" s="189" t="str">
        <f t="shared" si="53"/>
        <v/>
      </c>
      <c r="J405" s="73" t="str">
        <f t="shared" si="49"/>
        <v/>
      </c>
      <c r="K405" s="73" t="str">
        <f t="shared" si="54"/>
        <v>Ei</v>
      </c>
      <c r="L405" s="74"/>
      <c r="M405" s="74"/>
      <c r="N405" s="77">
        <f t="shared" si="48"/>
        <v>1</v>
      </c>
      <c r="O405" s="75" t="str">
        <f t="shared" si="50"/>
        <v/>
      </c>
      <c r="P405" s="73" t="str">
        <f t="shared" si="55"/>
        <v/>
      </c>
      <c r="Q405" s="73" t="str">
        <f t="shared" si="51"/>
        <v/>
      </c>
      <c r="R405" s="74"/>
    </row>
    <row r="406" spans="2:18" x14ac:dyDescent="0.3">
      <c r="B406" s="58">
        <v>404</v>
      </c>
      <c r="C406" s="72"/>
      <c r="D406" s="72"/>
      <c r="E406" s="72"/>
      <c r="F406" s="188"/>
      <c r="G406" s="188"/>
      <c r="H406" s="189" t="str">
        <f t="shared" si="52"/>
        <v/>
      </c>
      <c r="I406" s="189" t="str">
        <f t="shared" si="53"/>
        <v/>
      </c>
      <c r="J406" s="73" t="str">
        <f t="shared" si="49"/>
        <v/>
      </c>
      <c r="K406" s="73" t="str">
        <f t="shared" si="54"/>
        <v>Ei</v>
      </c>
      <c r="L406" s="74"/>
      <c r="M406" s="74"/>
      <c r="N406" s="77">
        <f t="shared" si="48"/>
        <v>1</v>
      </c>
      <c r="O406" s="75" t="str">
        <f t="shared" si="50"/>
        <v/>
      </c>
      <c r="P406" s="73" t="str">
        <f t="shared" si="55"/>
        <v/>
      </c>
      <c r="Q406" s="73" t="str">
        <f t="shared" si="51"/>
        <v/>
      </c>
      <c r="R406" s="74"/>
    </row>
    <row r="407" spans="2:18" x14ac:dyDescent="0.3">
      <c r="B407" s="58">
        <v>405</v>
      </c>
      <c r="C407" s="72"/>
      <c r="D407" s="72"/>
      <c r="E407" s="72"/>
      <c r="F407" s="188"/>
      <c r="G407" s="188"/>
      <c r="H407" s="189" t="str">
        <f t="shared" si="52"/>
        <v/>
      </c>
      <c r="I407" s="189" t="str">
        <f t="shared" si="53"/>
        <v/>
      </c>
      <c r="J407" s="73" t="str">
        <f t="shared" si="49"/>
        <v/>
      </c>
      <c r="K407" s="73" t="str">
        <f t="shared" si="54"/>
        <v>Ei</v>
      </c>
      <c r="L407" s="74"/>
      <c r="M407" s="74"/>
      <c r="N407" s="77">
        <f t="shared" si="48"/>
        <v>1</v>
      </c>
      <c r="O407" s="75" t="str">
        <f t="shared" si="50"/>
        <v/>
      </c>
      <c r="P407" s="73" t="str">
        <f t="shared" si="55"/>
        <v/>
      </c>
      <c r="Q407" s="73" t="str">
        <f t="shared" si="51"/>
        <v/>
      </c>
      <c r="R407" s="74"/>
    </row>
    <row r="408" spans="2:18" x14ac:dyDescent="0.3">
      <c r="B408" s="58">
        <v>406</v>
      </c>
      <c r="C408" s="72"/>
      <c r="D408" s="72"/>
      <c r="E408" s="72"/>
      <c r="F408" s="188"/>
      <c r="G408" s="188"/>
      <c r="H408" s="189" t="str">
        <f t="shared" si="52"/>
        <v/>
      </c>
      <c r="I408" s="189" t="str">
        <f t="shared" si="53"/>
        <v/>
      </c>
      <c r="J408" s="73" t="str">
        <f t="shared" si="49"/>
        <v/>
      </c>
      <c r="K408" s="73" t="str">
        <f t="shared" si="54"/>
        <v>Ei</v>
      </c>
      <c r="L408" s="74"/>
      <c r="M408" s="74"/>
      <c r="N408" s="77">
        <f t="shared" si="48"/>
        <v>1</v>
      </c>
      <c r="O408" s="75" t="str">
        <f t="shared" si="50"/>
        <v/>
      </c>
      <c r="P408" s="73" t="str">
        <f t="shared" si="55"/>
        <v/>
      </c>
      <c r="Q408" s="73" t="str">
        <f t="shared" si="51"/>
        <v/>
      </c>
      <c r="R408" s="74"/>
    </row>
    <row r="409" spans="2:18" x14ac:dyDescent="0.3">
      <c r="B409" s="58">
        <v>407</v>
      </c>
      <c r="C409" s="72"/>
      <c r="D409" s="72"/>
      <c r="E409" s="72"/>
      <c r="F409" s="188"/>
      <c r="G409" s="188"/>
      <c r="H409" s="189" t="str">
        <f t="shared" si="52"/>
        <v/>
      </c>
      <c r="I409" s="189" t="str">
        <f t="shared" si="53"/>
        <v/>
      </c>
      <c r="J409" s="73" t="str">
        <f t="shared" si="49"/>
        <v/>
      </c>
      <c r="K409" s="73" t="str">
        <f t="shared" si="54"/>
        <v>Ei</v>
      </c>
      <c r="L409" s="74"/>
      <c r="M409" s="74"/>
      <c r="N409" s="77">
        <f t="shared" si="48"/>
        <v>1</v>
      </c>
      <c r="O409" s="75" t="str">
        <f t="shared" si="50"/>
        <v/>
      </c>
      <c r="P409" s="73" t="str">
        <f t="shared" si="55"/>
        <v/>
      </c>
      <c r="Q409" s="73" t="str">
        <f t="shared" si="51"/>
        <v/>
      </c>
      <c r="R409" s="74"/>
    </row>
    <row r="410" spans="2:18" x14ac:dyDescent="0.3">
      <c r="B410" s="58">
        <v>408</v>
      </c>
      <c r="C410" s="72"/>
      <c r="D410" s="72"/>
      <c r="E410" s="72"/>
      <c r="F410" s="188"/>
      <c r="G410" s="188"/>
      <c r="H410" s="189" t="str">
        <f t="shared" si="52"/>
        <v/>
      </c>
      <c r="I410" s="189" t="str">
        <f t="shared" si="53"/>
        <v/>
      </c>
      <c r="J410" s="73" t="str">
        <f t="shared" si="49"/>
        <v/>
      </c>
      <c r="K410" s="73" t="str">
        <f t="shared" si="54"/>
        <v>Ei</v>
      </c>
      <c r="L410" s="74"/>
      <c r="M410" s="74"/>
      <c r="N410" s="77">
        <f t="shared" si="48"/>
        <v>1</v>
      </c>
      <c r="O410" s="75" t="str">
        <f t="shared" si="50"/>
        <v/>
      </c>
      <c r="P410" s="73" t="str">
        <f t="shared" si="55"/>
        <v/>
      </c>
      <c r="Q410" s="73" t="str">
        <f t="shared" si="51"/>
        <v/>
      </c>
      <c r="R410" s="74"/>
    </row>
    <row r="411" spans="2:18" x14ac:dyDescent="0.3">
      <c r="B411" s="58">
        <v>409</v>
      </c>
      <c r="C411" s="72"/>
      <c r="D411" s="72"/>
      <c r="E411" s="72"/>
      <c r="F411" s="188"/>
      <c r="G411" s="188"/>
      <c r="H411" s="189" t="str">
        <f t="shared" si="52"/>
        <v/>
      </c>
      <c r="I411" s="189" t="str">
        <f t="shared" si="53"/>
        <v/>
      </c>
      <c r="J411" s="73" t="str">
        <f t="shared" si="49"/>
        <v/>
      </c>
      <c r="K411" s="73" t="str">
        <f t="shared" si="54"/>
        <v>Ei</v>
      </c>
      <c r="L411" s="74"/>
      <c r="M411" s="74"/>
      <c r="N411" s="77">
        <f t="shared" si="48"/>
        <v>1</v>
      </c>
      <c r="O411" s="75" t="str">
        <f t="shared" si="50"/>
        <v/>
      </c>
      <c r="P411" s="73" t="str">
        <f t="shared" si="55"/>
        <v/>
      </c>
      <c r="Q411" s="73" t="str">
        <f t="shared" si="51"/>
        <v/>
      </c>
      <c r="R411" s="74"/>
    </row>
    <row r="412" spans="2:18" x14ac:dyDescent="0.3">
      <c r="B412" s="58">
        <v>410</v>
      </c>
      <c r="C412" s="72"/>
      <c r="D412" s="72"/>
      <c r="E412" s="72"/>
      <c r="F412" s="188"/>
      <c r="G412" s="188"/>
      <c r="H412" s="189" t="str">
        <f t="shared" si="52"/>
        <v/>
      </c>
      <c r="I412" s="189" t="str">
        <f t="shared" si="53"/>
        <v/>
      </c>
      <c r="J412" s="73" t="str">
        <f t="shared" si="49"/>
        <v/>
      </c>
      <c r="K412" s="73" t="str">
        <f t="shared" si="54"/>
        <v>Ei</v>
      </c>
      <c r="L412" s="74"/>
      <c r="M412" s="74"/>
      <c r="N412" s="77">
        <f t="shared" si="48"/>
        <v>1</v>
      </c>
      <c r="O412" s="75" t="str">
        <f t="shared" si="50"/>
        <v/>
      </c>
      <c r="P412" s="73" t="str">
        <f t="shared" si="55"/>
        <v/>
      </c>
      <c r="Q412" s="73" t="str">
        <f t="shared" si="51"/>
        <v/>
      </c>
      <c r="R412" s="74"/>
    </row>
    <row r="413" spans="2:18" x14ac:dyDescent="0.3">
      <c r="B413" s="58">
        <v>411</v>
      </c>
      <c r="C413" s="72"/>
      <c r="D413" s="72"/>
      <c r="E413" s="72"/>
      <c r="F413" s="188"/>
      <c r="G413" s="188"/>
      <c r="H413" s="189" t="str">
        <f t="shared" si="52"/>
        <v/>
      </c>
      <c r="I413" s="189" t="str">
        <f t="shared" si="53"/>
        <v/>
      </c>
      <c r="J413" s="73" t="str">
        <f t="shared" si="49"/>
        <v/>
      </c>
      <c r="K413" s="73" t="str">
        <f t="shared" si="54"/>
        <v>Ei</v>
      </c>
      <c r="L413" s="74"/>
      <c r="M413" s="74"/>
      <c r="N413" s="77">
        <f t="shared" si="48"/>
        <v>1</v>
      </c>
      <c r="O413" s="75" t="str">
        <f t="shared" si="50"/>
        <v/>
      </c>
      <c r="P413" s="73" t="str">
        <f t="shared" si="55"/>
        <v/>
      </c>
      <c r="Q413" s="73" t="str">
        <f t="shared" si="51"/>
        <v/>
      </c>
      <c r="R413" s="74"/>
    </row>
    <row r="414" spans="2:18" x14ac:dyDescent="0.3">
      <c r="B414" s="58">
        <v>412</v>
      </c>
      <c r="C414" s="72"/>
      <c r="D414" s="72"/>
      <c r="E414" s="72"/>
      <c r="F414" s="188"/>
      <c r="G414" s="188"/>
      <c r="H414" s="189" t="str">
        <f t="shared" si="52"/>
        <v/>
      </c>
      <c r="I414" s="189" t="str">
        <f t="shared" si="53"/>
        <v/>
      </c>
      <c r="J414" s="73" t="str">
        <f t="shared" si="49"/>
        <v/>
      </c>
      <c r="K414" s="73" t="str">
        <f t="shared" si="54"/>
        <v>Ei</v>
      </c>
      <c r="L414" s="74"/>
      <c r="M414" s="74"/>
      <c r="N414" s="77">
        <f t="shared" si="48"/>
        <v>1</v>
      </c>
      <c r="O414" s="75" t="str">
        <f t="shared" si="50"/>
        <v/>
      </c>
      <c r="P414" s="73" t="str">
        <f t="shared" si="55"/>
        <v/>
      </c>
      <c r="Q414" s="73" t="str">
        <f t="shared" si="51"/>
        <v/>
      </c>
      <c r="R414" s="74"/>
    </row>
    <row r="415" spans="2:18" x14ac:dyDescent="0.3">
      <c r="B415" s="58">
        <v>413</v>
      </c>
      <c r="C415" s="72"/>
      <c r="D415" s="72"/>
      <c r="E415" s="72"/>
      <c r="F415" s="188"/>
      <c r="G415" s="188"/>
      <c r="H415" s="189" t="str">
        <f t="shared" si="52"/>
        <v/>
      </c>
      <c r="I415" s="189" t="str">
        <f t="shared" si="53"/>
        <v/>
      </c>
      <c r="J415" s="73" t="str">
        <f t="shared" si="49"/>
        <v/>
      </c>
      <c r="K415" s="73" t="str">
        <f t="shared" si="54"/>
        <v>Ei</v>
      </c>
      <c r="L415" s="74"/>
      <c r="M415" s="74"/>
      <c r="N415" s="77">
        <f t="shared" si="48"/>
        <v>1</v>
      </c>
      <c r="O415" s="75" t="str">
        <f t="shared" si="50"/>
        <v/>
      </c>
      <c r="P415" s="73" t="str">
        <f t="shared" si="55"/>
        <v/>
      </c>
      <c r="Q415" s="73" t="str">
        <f t="shared" si="51"/>
        <v/>
      </c>
      <c r="R415" s="74"/>
    </row>
    <row r="416" spans="2:18" x14ac:dyDescent="0.3">
      <c r="B416" s="58">
        <v>414</v>
      </c>
      <c r="C416" s="72"/>
      <c r="D416" s="72"/>
      <c r="E416" s="72"/>
      <c r="F416" s="188"/>
      <c r="G416" s="188"/>
      <c r="H416" s="189" t="str">
        <f t="shared" si="52"/>
        <v/>
      </c>
      <c r="I416" s="189" t="str">
        <f t="shared" si="53"/>
        <v/>
      </c>
      <c r="J416" s="73" t="str">
        <f t="shared" si="49"/>
        <v/>
      </c>
      <c r="K416" s="73" t="str">
        <f t="shared" si="54"/>
        <v>Ei</v>
      </c>
      <c r="L416" s="74"/>
      <c r="M416" s="74"/>
      <c r="N416" s="77">
        <f t="shared" si="48"/>
        <v>1</v>
      </c>
      <c r="O416" s="75" t="str">
        <f t="shared" si="50"/>
        <v/>
      </c>
      <c r="P416" s="73" t="str">
        <f t="shared" si="55"/>
        <v/>
      </c>
      <c r="Q416" s="73" t="str">
        <f t="shared" si="51"/>
        <v/>
      </c>
      <c r="R416" s="74"/>
    </row>
    <row r="417" spans="2:18" x14ac:dyDescent="0.3">
      <c r="B417" s="58">
        <v>415</v>
      </c>
      <c r="C417" s="72"/>
      <c r="D417" s="72"/>
      <c r="E417" s="72"/>
      <c r="F417" s="188"/>
      <c r="G417" s="188"/>
      <c r="H417" s="189" t="str">
        <f t="shared" si="52"/>
        <v/>
      </c>
      <c r="I417" s="189" t="str">
        <f t="shared" si="53"/>
        <v/>
      </c>
      <c r="J417" s="73" t="str">
        <f t="shared" si="49"/>
        <v/>
      </c>
      <c r="K417" s="73" t="str">
        <f t="shared" si="54"/>
        <v>Ei</v>
      </c>
      <c r="L417" s="74"/>
      <c r="M417" s="74"/>
      <c r="N417" s="77">
        <f t="shared" si="48"/>
        <v>1</v>
      </c>
      <c r="O417" s="75" t="str">
        <f t="shared" si="50"/>
        <v/>
      </c>
      <c r="P417" s="73" t="str">
        <f t="shared" si="55"/>
        <v/>
      </c>
      <c r="Q417" s="73" t="str">
        <f t="shared" si="51"/>
        <v/>
      </c>
      <c r="R417" s="74"/>
    </row>
    <row r="418" spans="2:18" x14ac:dyDescent="0.3">
      <c r="B418" s="58">
        <v>416</v>
      </c>
      <c r="C418" s="72"/>
      <c r="D418" s="72"/>
      <c r="E418" s="72"/>
      <c r="F418" s="188"/>
      <c r="G418" s="188"/>
      <c r="H418" s="189" t="str">
        <f t="shared" si="52"/>
        <v/>
      </c>
      <c r="I418" s="189" t="str">
        <f t="shared" si="53"/>
        <v/>
      </c>
      <c r="J418" s="73" t="str">
        <f t="shared" si="49"/>
        <v/>
      </c>
      <c r="K418" s="73" t="str">
        <f t="shared" si="54"/>
        <v>Ei</v>
      </c>
      <c r="L418" s="74"/>
      <c r="M418" s="74"/>
      <c r="N418" s="77">
        <f t="shared" si="48"/>
        <v>1</v>
      </c>
      <c r="O418" s="75" t="str">
        <f t="shared" si="50"/>
        <v/>
      </c>
      <c r="P418" s="73" t="str">
        <f t="shared" si="55"/>
        <v/>
      </c>
      <c r="Q418" s="73" t="str">
        <f t="shared" si="51"/>
        <v/>
      </c>
      <c r="R418" s="74"/>
    </row>
    <row r="419" spans="2:18" x14ac:dyDescent="0.3">
      <c r="B419" s="58">
        <v>417</v>
      </c>
      <c r="C419" s="72"/>
      <c r="D419" s="72"/>
      <c r="E419" s="72"/>
      <c r="F419" s="188"/>
      <c r="G419" s="188"/>
      <c r="H419" s="189" t="str">
        <f t="shared" si="52"/>
        <v/>
      </c>
      <c r="I419" s="189" t="str">
        <f t="shared" si="53"/>
        <v/>
      </c>
      <c r="J419" s="73" t="str">
        <f t="shared" si="49"/>
        <v/>
      </c>
      <c r="K419" s="73" t="str">
        <f t="shared" si="54"/>
        <v>Ei</v>
      </c>
      <c r="L419" s="74"/>
      <c r="M419" s="74"/>
      <c r="N419" s="77">
        <f t="shared" si="48"/>
        <v>1</v>
      </c>
      <c r="O419" s="75" t="str">
        <f t="shared" si="50"/>
        <v/>
      </c>
      <c r="P419" s="73" t="str">
        <f t="shared" si="55"/>
        <v/>
      </c>
      <c r="Q419" s="73" t="str">
        <f t="shared" si="51"/>
        <v/>
      </c>
      <c r="R419" s="74"/>
    </row>
    <row r="420" spans="2:18" x14ac:dyDescent="0.3">
      <c r="B420" s="58">
        <v>418</v>
      </c>
      <c r="C420" s="72"/>
      <c r="D420" s="72"/>
      <c r="E420" s="72"/>
      <c r="F420" s="188"/>
      <c r="G420" s="188"/>
      <c r="H420" s="189" t="str">
        <f t="shared" si="52"/>
        <v/>
      </c>
      <c r="I420" s="189" t="str">
        <f t="shared" si="53"/>
        <v/>
      </c>
      <c r="J420" s="73" t="str">
        <f t="shared" si="49"/>
        <v/>
      </c>
      <c r="K420" s="73" t="str">
        <f t="shared" si="54"/>
        <v>Ei</v>
      </c>
      <c r="L420" s="74"/>
      <c r="M420" s="74"/>
      <c r="N420" s="77">
        <f t="shared" si="48"/>
        <v>1</v>
      </c>
      <c r="O420" s="75" t="str">
        <f t="shared" si="50"/>
        <v/>
      </c>
      <c r="P420" s="73" t="str">
        <f t="shared" si="55"/>
        <v/>
      </c>
      <c r="Q420" s="73" t="str">
        <f t="shared" si="51"/>
        <v/>
      </c>
      <c r="R420" s="74"/>
    </row>
    <row r="421" spans="2:18" x14ac:dyDescent="0.3">
      <c r="B421" s="58">
        <v>419</v>
      </c>
      <c r="C421" s="72"/>
      <c r="D421" s="72"/>
      <c r="E421" s="72"/>
      <c r="F421" s="188"/>
      <c r="G421" s="188"/>
      <c r="H421" s="189" t="str">
        <f t="shared" si="52"/>
        <v/>
      </c>
      <c r="I421" s="189" t="str">
        <f t="shared" si="53"/>
        <v/>
      </c>
      <c r="J421" s="73" t="str">
        <f t="shared" si="49"/>
        <v/>
      </c>
      <c r="K421" s="73" t="str">
        <f t="shared" si="54"/>
        <v>Ei</v>
      </c>
      <c r="L421" s="74"/>
      <c r="M421" s="74"/>
      <c r="N421" s="77">
        <f t="shared" si="48"/>
        <v>1</v>
      </c>
      <c r="O421" s="75" t="str">
        <f t="shared" si="50"/>
        <v/>
      </c>
      <c r="P421" s="73" t="str">
        <f t="shared" si="55"/>
        <v/>
      </c>
      <c r="Q421" s="73" t="str">
        <f t="shared" si="51"/>
        <v/>
      </c>
      <c r="R421" s="74"/>
    </row>
    <row r="422" spans="2:18" x14ac:dyDescent="0.3">
      <c r="B422" s="58">
        <v>420</v>
      </c>
      <c r="C422" s="72"/>
      <c r="D422" s="72"/>
      <c r="E422" s="72"/>
      <c r="F422" s="188"/>
      <c r="G422" s="188"/>
      <c r="H422" s="189" t="str">
        <f t="shared" si="52"/>
        <v/>
      </c>
      <c r="I422" s="189" t="str">
        <f t="shared" si="53"/>
        <v/>
      </c>
      <c r="J422" s="73" t="str">
        <f t="shared" si="49"/>
        <v/>
      </c>
      <c r="K422" s="73" t="str">
        <f t="shared" si="54"/>
        <v>Ei</v>
      </c>
      <c r="L422" s="74"/>
      <c r="M422" s="74"/>
      <c r="N422" s="77">
        <f t="shared" si="48"/>
        <v>1</v>
      </c>
      <c r="O422" s="75" t="str">
        <f t="shared" si="50"/>
        <v/>
      </c>
      <c r="P422" s="73" t="str">
        <f t="shared" si="55"/>
        <v/>
      </c>
      <c r="Q422" s="73" t="str">
        <f t="shared" si="51"/>
        <v/>
      </c>
      <c r="R422" s="74"/>
    </row>
    <row r="423" spans="2:18" x14ac:dyDescent="0.3">
      <c r="B423" s="58">
        <v>421</v>
      </c>
      <c r="C423" s="72"/>
      <c r="D423" s="72"/>
      <c r="E423" s="72"/>
      <c r="F423" s="188"/>
      <c r="G423" s="188"/>
      <c r="H423" s="189" t="str">
        <f t="shared" si="52"/>
        <v/>
      </c>
      <c r="I423" s="189" t="str">
        <f t="shared" si="53"/>
        <v/>
      </c>
      <c r="J423" s="73" t="str">
        <f t="shared" si="49"/>
        <v/>
      </c>
      <c r="K423" s="73" t="str">
        <f t="shared" si="54"/>
        <v>Ei</v>
      </c>
      <c r="L423" s="74"/>
      <c r="M423" s="74"/>
      <c r="N423" s="77">
        <f t="shared" si="48"/>
        <v>1</v>
      </c>
      <c r="O423" s="75" t="str">
        <f t="shared" si="50"/>
        <v/>
      </c>
      <c r="P423" s="73" t="str">
        <f t="shared" si="55"/>
        <v/>
      </c>
      <c r="Q423" s="73" t="str">
        <f t="shared" si="51"/>
        <v/>
      </c>
      <c r="R423" s="74"/>
    </row>
    <row r="424" spans="2:18" x14ac:dyDescent="0.3">
      <c r="B424" s="58">
        <v>422</v>
      </c>
      <c r="C424" s="72"/>
      <c r="D424" s="72"/>
      <c r="E424" s="72"/>
      <c r="F424" s="188"/>
      <c r="G424" s="188"/>
      <c r="H424" s="189" t="str">
        <f t="shared" si="52"/>
        <v/>
      </c>
      <c r="I424" s="189" t="str">
        <f t="shared" si="53"/>
        <v/>
      </c>
      <c r="J424" s="73" t="str">
        <f t="shared" si="49"/>
        <v/>
      </c>
      <c r="K424" s="73" t="str">
        <f t="shared" si="54"/>
        <v>Ei</v>
      </c>
      <c r="L424" s="74"/>
      <c r="M424" s="74"/>
      <c r="N424" s="77">
        <f t="shared" si="48"/>
        <v>1</v>
      </c>
      <c r="O424" s="75" t="str">
        <f t="shared" si="50"/>
        <v/>
      </c>
      <c r="P424" s="73" t="str">
        <f t="shared" si="55"/>
        <v/>
      </c>
      <c r="Q424" s="73" t="str">
        <f t="shared" si="51"/>
        <v/>
      </c>
      <c r="R424" s="74"/>
    </row>
    <row r="425" spans="2:18" x14ac:dyDescent="0.3">
      <c r="B425" s="58">
        <v>423</v>
      </c>
      <c r="C425" s="72"/>
      <c r="D425" s="72"/>
      <c r="E425" s="72"/>
      <c r="F425" s="188"/>
      <c r="G425" s="188"/>
      <c r="H425" s="189" t="str">
        <f t="shared" si="52"/>
        <v/>
      </c>
      <c r="I425" s="189" t="str">
        <f t="shared" si="53"/>
        <v/>
      </c>
      <c r="J425" s="73" t="str">
        <f t="shared" si="49"/>
        <v/>
      </c>
      <c r="K425" s="73" t="str">
        <f t="shared" si="54"/>
        <v>Ei</v>
      </c>
      <c r="L425" s="74"/>
      <c r="M425" s="74"/>
      <c r="N425" s="77">
        <f t="shared" si="48"/>
        <v>1</v>
      </c>
      <c r="O425" s="75" t="str">
        <f t="shared" si="50"/>
        <v/>
      </c>
      <c r="P425" s="73" t="str">
        <f t="shared" si="55"/>
        <v/>
      </c>
      <c r="Q425" s="73" t="str">
        <f t="shared" si="51"/>
        <v/>
      </c>
      <c r="R425" s="74"/>
    </row>
    <row r="426" spans="2:18" x14ac:dyDescent="0.3">
      <c r="B426" s="58">
        <v>424</v>
      </c>
      <c r="C426" s="72"/>
      <c r="D426" s="72"/>
      <c r="E426" s="72"/>
      <c r="F426" s="188"/>
      <c r="G426" s="188"/>
      <c r="H426" s="189" t="str">
        <f t="shared" si="52"/>
        <v/>
      </c>
      <c r="I426" s="189" t="str">
        <f t="shared" si="53"/>
        <v/>
      </c>
      <c r="J426" s="73" t="str">
        <f t="shared" si="49"/>
        <v/>
      </c>
      <c r="K426" s="73" t="str">
        <f t="shared" si="54"/>
        <v>Ei</v>
      </c>
      <c r="L426" s="74"/>
      <c r="M426" s="74"/>
      <c r="N426" s="77">
        <f t="shared" si="48"/>
        <v>1</v>
      </c>
      <c r="O426" s="75" t="str">
        <f t="shared" si="50"/>
        <v/>
      </c>
      <c r="P426" s="73" t="str">
        <f t="shared" si="55"/>
        <v/>
      </c>
      <c r="Q426" s="73" t="str">
        <f t="shared" si="51"/>
        <v/>
      </c>
      <c r="R426" s="74"/>
    </row>
    <row r="427" spans="2:18" x14ac:dyDescent="0.3">
      <c r="B427" s="58">
        <v>425</v>
      </c>
      <c r="C427" s="72"/>
      <c r="D427" s="72"/>
      <c r="E427" s="72"/>
      <c r="F427" s="188"/>
      <c r="G427" s="188"/>
      <c r="H427" s="189" t="str">
        <f t="shared" si="52"/>
        <v/>
      </c>
      <c r="I427" s="189" t="str">
        <f t="shared" si="53"/>
        <v/>
      </c>
      <c r="J427" s="73" t="str">
        <f t="shared" si="49"/>
        <v/>
      </c>
      <c r="K427" s="73" t="str">
        <f t="shared" si="54"/>
        <v>Ei</v>
      </c>
      <c r="L427" s="74"/>
      <c r="M427" s="74"/>
      <c r="N427" s="77">
        <f t="shared" si="48"/>
        <v>1</v>
      </c>
      <c r="O427" s="75" t="str">
        <f t="shared" si="50"/>
        <v/>
      </c>
      <c r="P427" s="73" t="str">
        <f t="shared" si="55"/>
        <v/>
      </c>
      <c r="Q427" s="73" t="str">
        <f t="shared" si="51"/>
        <v/>
      </c>
      <c r="R427" s="74"/>
    </row>
    <row r="428" spans="2:18" x14ac:dyDescent="0.3">
      <c r="B428" s="58">
        <v>426</v>
      </c>
      <c r="C428" s="72"/>
      <c r="D428" s="72"/>
      <c r="E428" s="72"/>
      <c r="F428" s="188"/>
      <c r="G428" s="188"/>
      <c r="H428" s="189" t="str">
        <f t="shared" si="52"/>
        <v/>
      </c>
      <c r="I428" s="189" t="str">
        <f t="shared" si="53"/>
        <v/>
      </c>
      <c r="J428" s="73" t="str">
        <f t="shared" si="49"/>
        <v/>
      </c>
      <c r="K428" s="73" t="str">
        <f t="shared" si="54"/>
        <v>Ei</v>
      </c>
      <c r="L428" s="74"/>
      <c r="M428" s="74"/>
      <c r="N428" s="77">
        <f t="shared" si="48"/>
        <v>1</v>
      </c>
      <c r="O428" s="75" t="str">
        <f t="shared" si="50"/>
        <v/>
      </c>
      <c r="P428" s="73" t="str">
        <f t="shared" si="55"/>
        <v/>
      </c>
      <c r="Q428" s="73" t="str">
        <f t="shared" si="51"/>
        <v/>
      </c>
      <c r="R428" s="74"/>
    </row>
    <row r="429" spans="2:18" x14ac:dyDescent="0.3">
      <c r="B429" s="58">
        <v>427</v>
      </c>
      <c r="C429" s="72"/>
      <c r="D429" s="72"/>
      <c r="E429" s="72"/>
      <c r="F429" s="188"/>
      <c r="G429" s="188"/>
      <c r="H429" s="189" t="str">
        <f t="shared" si="52"/>
        <v/>
      </c>
      <c r="I429" s="189" t="str">
        <f t="shared" si="53"/>
        <v/>
      </c>
      <c r="J429" s="73" t="str">
        <f t="shared" si="49"/>
        <v/>
      </c>
      <c r="K429" s="73" t="str">
        <f t="shared" si="54"/>
        <v>Ei</v>
      </c>
      <c r="L429" s="74"/>
      <c r="M429" s="74"/>
      <c r="N429" s="77">
        <f t="shared" si="48"/>
        <v>1</v>
      </c>
      <c r="O429" s="75" t="str">
        <f t="shared" si="50"/>
        <v/>
      </c>
      <c r="P429" s="73" t="str">
        <f t="shared" si="55"/>
        <v/>
      </c>
      <c r="Q429" s="73" t="str">
        <f t="shared" si="51"/>
        <v/>
      </c>
      <c r="R429" s="74"/>
    </row>
    <row r="430" spans="2:18" x14ac:dyDescent="0.3">
      <c r="B430" s="58">
        <v>428</v>
      </c>
      <c r="C430" s="72"/>
      <c r="D430" s="72"/>
      <c r="E430" s="72"/>
      <c r="F430" s="188"/>
      <c r="G430" s="188"/>
      <c r="H430" s="189" t="str">
        <f t="shared" si="52"/>
        <v/>
      </c>
      <c r="I430" s="189" t="str">
        <f t="shared" si="53"/>
        <v/>
      </c>
      <c r="J430" s="73" t="str">
        <f t="shared" si="49"/>
        <v/>
      </c>
      <c r="K430" s="73" t="str">
        <f t="shared" si="54"/>
        <v>Ei</v>
      </c>
      <c r="L430" s="74"/>
      <c r="M430" s="74"/>
      <c r="N430" s="77">
        <f t="shared" si="48"/>
        <v>1</v>
      </c>
      <c r="O430" s="75" t="str">
        <f t="shared" si="50"/>
        <v/>
      </c>
      <c r="P430" s="73" t="str">
        <f t="shared" si="55"/>
        <v/>
      </c>
      <c r="Q430" s="73" t="str">
        <f t="shared" si="51"/>
        <v/>
      </c>
      <c r="R430" s="74"/>
    </row>
    <row r="431" spans="2:18" x14ac:dyDescent="0.3">
      <c r="B431" s="58">
        <v>429</v>
      </c>
      <c r="C431" s="72"/>
      <c r="D431" s="72"/>
      <c r="E431" s="72"/>
      <c r="F431" s="188"/>
      <c r="G431" s="188"/>
      <c r="H431" s="189" t="str">
        <f t="shared" si="52"/>
        <v/>
      </c>
      <c r="I431" s="189" t="str">
        <f t="shared" si="53"/>
        <v/>
      </c>
      <c r="J431" s="73" t="str">
        <f t="shared" si="49"/>
        <v/>
      </c>
      <c r="K431" s="73" t="str">
        <f t="shared" si="54"/>
        <v>Ei</v>
      </c>
      <c r="L431" s="74"/>
      <c r="M431" s="74"/>
      <c r="N431" s="77">
        <f t="shared" ref="N431:N494" si="56">1-L431-M431</f>
        <v>1</v>
      </c>
      <c r="O431" s="75" t="str">
        <f t="shared" si="50"/>
        <v/>
      </c>
      <c r="P431" s="73" t="str">
        <f t="shared" si="55"/>
        <v/>
      </c>
      <c r="Q431" s="73" t="str">
        <f t="shared" si="51"/>
        <v/>
      </c>
      <c r="R431" s="74"/>
    </row>
    <row r="432" spans="2:18" x14ac:dyDescent="0.3">
      <c r="B432" s="58">
        <v>430</v>
      </c>
      <c r="C432" s="72"/>
      <c r="D432" s="72"/>
      <c r="E432" s="72"/>
      <c r="F432" s="188"/>
      <c r="G432" s="188"/>
      <c r="H432" s="189" t="str">
        <f t="shared" si="52"/>
        <v/>
      </c>
      <c r="I432" s="189" t="str">
        <f t="shared" si="53"/>
        <v/>
      </c>
      <c r="J432" s="73" t="str">
        <f t="shared" si="49"/>
        <v/>
      </c>
      <c r="K432" s="73" t="str">
        <f t="shared" si="54"/>
        <v>Ei</v>
      </c>
      <c r="L432" s="74"/>
      <c r="M432" s="74"/>
      <c r="N432" s="77">
        <f t="shared" si="56"/>
        <v>1</v>
      </c>
      <c r="O432" s="75" t="str">
        <f t="shared" si="50"/>
        <v/>
      </c>
      <c r="P432" s="73" t="str">
        <f t="shared" si="55"/>
        <v/>
      </c>
      <c r="Q432" s="73" t="str">
        <f t="shared" si="51"/>
        <v/>
      </c>
      <c r="R432" s="74"/>
    </row>
    <row r="433" spans="2:18" x14ac:dyDescent="0.3">
      <c r="B433" s="58">
        <v>431</v>
      </c>
      <c r="C433" s="72"/>
      <c r="D433" s="72"/>
      <c r="E433" s="72"/>
      <c r="F433" s="188"/>
      <c r="G433" s="188"/>
      <c r="H433" s="189" t="str">
        <f t="shared" si="52"/>
        <v/>
      </c>
      <c r="I433" s="189" t="str">
        <f t="shared" si="53"/>
        <v/>
      </c>
      <c r="J433" s="73" t="str">
        <f t="shared" si="49"/>
        <v/>
      </c>
      <c r="K433" s="73" t="str">
        <f t="shared" si="54"/>
        <v>Ei</v>
      </c>
      <c r="L433" s="74"/>
      <c r="M433" s="74"/>
      <c r="N433" s="77">
        <f t="shared" si="56"/>
        <v>1</v>
      </c>
      <c r="O433" s="75" t="str">
        <f t="shared" si="50"/>
        <v/>
      </c>
      <c r="P433" s="73" t="str">
        <f t="shared" si="55"/>
        <v/>
      </c>
      <c r="Q433" s="73" t="str">
        <f t="shared" si="51"/>
        <v/>
      </c>
      <c r="R433" s="74"/>
    </row>
    <row r="434" spans="2:18" x14ac:dyDescent="0.3">
      <c r="B434" s="58">
        <v>432</v>
      </c>
      <c r="C434" s="72"/>
      <c r="D434" s="72"/>
      <c r="E434" s="72"/>
      <c r="F434" s="188"/>
      <c r="G434" s="188"/>
      <c r="H434" s="189" t="str">
        <f t="shared" si="52"/>
        <v/>
      </c>
      <c r="I434" s="189" t="str">
        <f t="shared" si="53"/>
        <v/>
      </c>
      <c r="J434" s="73" t="str">
        <f t="shared" si="49"/>
        <v/>
      </c>
      <c r="K434" s="73" t="str">
        <f t="shared" si="54"/>
        <v>Ei</v>
      </c>
      <c r="L434" s="74"/>
      <c r="M434" s="74"/>
      <c r="N434" s="77">
        <f t="shared" si="56"/>
        <v>1</v>
      </c>
      <c r="O434" s="75" t="str">
        <f t="shared" si="50"/>
        <v/>
      </c>
      <c r="P434" s="73" t="str">
        <f t="shared" si="55"/>
        <v/>
      </c>
      <c r="Q434" s="73" t="str">
        <f t="shared" si="51"/>
        <v/>
      </c>
      <c r="R434" s="74"/>
    </row>
    <row r="435" spans="2:18" x14ac:dyDescent="0.3">
      <c r="B435" s="58">
        <v>433</v>
      </c>
      <c r="C435" s="72"/>
      <c r="D435" s="72"/>
      <c r="E435" s="72"/>
      <c r="F435" s="188"/>
      <c r="G435" s="188"/>
      <c r="H435" s="189" t="str">
        <f t="shared" si="52"/>
        <v/>
      </c>
      <c r="I435" s="189" t="str">
        <f t="shared" si="53"/>
        <v/>
      </c>
      <c r="J435" s="73" t="str">
        <f t="shared" si="49"/>
        <v/>
      </c>
      <c r="K435" s="73" t="str">
        <f t="shared" si="54"/>
        <v>Ei</v>
      </c>
      <c r="L435" s="74"/>
      <c r="M435" s="74"/>
      <c r="N435" s="77">
        <f t="shared" si="56"/>
        <v>1</v>
      </c>
      <c r="O435" s="75" t="str">
        <f t="shared" si="50"/>
        <v/>
      </c>
      <c r="P435" s="73" t="str">
        <f t="shared" si="55"/>
        <v/>
      </c>
      <c r="Q435" s="73" t="str">
        <f t="shared" si="51"/>
        <v/>
      </c>
      <c r="R435" s="74"/>
    </row>
    <row r="436" spans="2:18" x14ac:dyDescent="0.3">
      <c r="B436" s="58">
        <v>434</v>
      </c>
      <c r="C436" s="72"/>
      <c r="D436" s="72"/>
      <c r="E436" s="72"/>
      <c r="F436" s="188"/>
      <c r="G436" s="188"/>
      <c r="H436" s="189" t="str">
        <f t="shared" si="52"/>
        <v/>
      </c>
      <c r="I436" s="189" t="str">
        <f t="shared" si="53"/>
        <v/>
      </c>
      <c r="J436" s="73" t="str">
        <f t="shared" si="49"/>
        <v/>
      </c>
      <c r="K436" s="73" t="str">
        <f t="shared" si="54"/>
        <v>Ei</v>
      </c>
      <c r="L436" s="74"/>
      <c r="M436" s="74"/>
      <c r="N436" s="77">
        <f t="shared" si="56"/>
        <v>1</v>
      </c>
      <c r="O436" s="75" t="str">
        <f t="shared" si="50"/>
        <v/>
      </c>
      <c r="P436" s="73" t="str">
        <f t="shared" si="55"/>
        <v/>
      </c>
      <c r="Q436" s="73" t="str">
        <f t="shared" si="51"/>
        <v/>
      </c>
      <c r="R436" s="74"/>
    </row>
    <row r="437" spans="2:18" x14ac:dyDescent="0.3">
      <c r="B437" s="58">
        <v>435</v>
      </c>
      <c r="C437" s="72"/>
      <c r="D437" s="72"/>
      <c r="E437" s="72"/>
      <c r="F437" s="188"/>
      <c r="G437" s="188"/>
      <c r="H437" s="189" t="str">
        <f t="shared" si="52"/>
        <v/>
      </c>
      <c r="I437" s="189" t="str">
        <f t="shared" si="53"/>
        <v/>
      </c>
      <c r="J437" s="73" t="str">
        <f t="shared" si="49"/>
        <v/>
      </c>
      <c r="K437" s="73" t="str">
        <f t="shared" si="54"/>
        <v>Ei</v>
      </c>
      <c r="L437" s="74"/>
      <c r="M437" s="74"/>
      <c r="N437" s="77">
        <f t="shared" si="56"/>
        <v>1</v>
      </c>
      <c r="O437" s="75" t="str">
        <f t="shared" si="50"/>
        <v/>
      </c>
      <c r="P437" s="73" t="str">
        <f t="shared" si="55"/>
        <v/>
      </c>
      <c r="Q437" s="73" t="str">
        <f t="shared" si="51"/>
        <v/>
      </c>
      <c r="R437" s="74"/>
    </row>
    <row r="438" spans="2:18" x14ac:dyDescent="0.3">
      <c r="B438" s="58">
        <v>436</v>
      </c>
      <c r="C438" s="72"/>
      <c r="D438" s="72"/>
      <c r="E438" s="72"/>
      <c r="F438" s="188"/>
      <c r="G438" s="188"/>
      <c r="H438" s="189" t="str">
        <f t="shared" si="52"/>
        <v/>
      </c>
      <c r="I438" s="189" t="str">
        <f t="shared" si="53"/>
        <v/>
      </c>
      <c r="J438" s="73" t="str">
        <f t="shared" si="49"/>
        <v/>
      </c>
      <c r="K438" s="73" t="str">
        <f t="shared" si="54"/>
        <v>Ei</v>
      </c>
      <c r="L438" s="74"/>
      <c r="M438" s="74"/>
      <c r="N438" s="77">
        <f t="shared" si="56"/>
        <v>1</v>
      </c>
      <c r="O438" s="75" t="str">
        <f t="shared" si="50"/>
        <v/>
      </c>
      <c r="P438" s="73" t="str">
        <f t="shared" si="55"/>
        <v/>
      </c>
      <c r="Q438" s="73" t="str">
        <f t="shared" si="51"/>
        <v/>
      </c>
      <c r="R438" s="74"/>
    </row>
    <row r="439" spans="2:18" x14ac:dyDescent="0.3">
      <c r="B439" s="58">
        <v>437</v>
      </c>
      <c r="C439" s="72"/>
      <c r="D439" s="72"/>
      <c r="E439" s="72"/>
      <c r="F439" s="188"/>
      <c r="G439" s="188"/>
      <c r="H439" s="189" t="str">
        <f t="shared" si="52"/>
        <v/>
      </c>
      <c r="I439" s="189" t="str">
        <f t="shared" si="53"/>
        <v/>
      </c>
      <c r="J439" s="73" t="str">
        <f t="shared" si="49"/>
        <v/>
      </c>
      <c r="K439" s="73" t="str">
        <f t="shared" si="54"/>
        <v>Ei</v>
      </c>
      <c r="L439" s="74"/>
      <c r="M439" s="74"/>
      <c r="N439" s="77">
        <f t="shared" si="56"/>
        <v>1</v>
      </c>
      <c r="O439" s="75" t="str">
        <f t="shared" si="50"/>
        <v/>
      </c>
      <c r="P439" s="73" t="str">
        <f t="shared" si="55"/>
        <v/>
      </c>
      <c r="Q439" s="73" t="str">
        <f t="shared" si="51"/>
        <v/>
      </c>
      <c r="R439" s="74"/>
    </row>
    <row r="440" spans="2:18" x14ac:dyDescent="0.3">
      <c r="B440" s="58">
        <v>438</v>
      </c>
      <c r="C440" s="72"/>
      <c r="D440" s="72"/>
      <c r="E440" s="72"/>
      <c r="F440" s="188"/>
      <c r="G440" s="188"/>
      <c r="H440" s="189" t="str">
        <f t="shared" si="52"/>
        <v/>
      </c>
      <c r="I440" s="189" t="str">
        <f t="shared" si="53"/>
        <v/>
      </c>
      <c r="J440" s="73" t="str">
        <f t="shared" si="49"/>
        <v/>
      </c>
      <c r="K440" s="73" t="str">
        <f t="shared" si="54"/>
        <v>Ei</v>
      </c>
      <c r="L440" s="74"/>
      <c r="M440" s="74"/>
      <c r="N440" s="77">
        <f t="shared" si="56"/>
        <v>1</v>
      </c>
      <c r="O440" s="75" t="str">
        <f t="shared" si="50"/>
        <v/>
      </c>
      <c r="P440" s="73" t="str">
        <f t="shared" si="55"/>
        <v/>
      </c>
      <c r="Q440" s="73" t="str">
        <f t="shared" si="51"/>
        <v/>
      </c>
      <c r="R440" s="74"/>
    </row>
    <row r="441" spans="2:18" x14ac:dyDescent="0.3">
      <c r="B441" s="58">
        <v>439</v>
      </c>
      <c r="C441" s="72"/>
      <c r="D441" s="72"/>
      <c r="E441" s="72"/>
      <c r="F441" s="188"/>
      <c r="G441" s="188"/>
      <c r="H441" s="189" t="str">
        <f t="shared" si="52"/>
        <v/>
      </c>
      <c r="I441" s="189" t="str">
        <f t="shared" si="53"/>
        <v/>
      </c>
      <c r="J441" s="73" t="str">
        <f t="shared" si="49"/>
        <v/>
      </c>
      <c r="K441" s="73" t="str">
        <f t="shared" si="54"/>
        <v>Ei</v>
      </c>
      <c r="L441" s="74"/>
      <c r="M441" s="74"/>
      <c r="N441" s="77">
        <f t="shared" si="56"/>
        <v>1</v>
      </c>
      <c r="O441" s="75" t="str">
        <f t="shared" si="50"/>
        <v/>
      </c>
      <c r="P441" s="73" t="str">
        <f t="shared" si="55"/>
        <v/>
      </c>
      <c r="Q441" s="73" t="str">
        <f t="shared" si="51"/>
        <v/>
      </c>
      <c r="R441" s="74"/>
    </row>
    <row r="442" spans="2:18" x14ac:dyDescent="0.3">
      <c r="B442" s="58">
        <v>440</v>
      </c>
      <c r="C442" s="72"/>
      <c r="D442" s="72"/>
      <c r="E442" s="72"/>
      <c r="F442" s="188"/>
      <c r="G442" s="188"/>
      <c r="H442" s="189" t="str">
        <f t="shared" si="52"/>
        <v/>
      </c>
      <c r="I442" s="189" t="str">
        <f t="shared" si="53"/>
        <v/>
      </c>
      <c r="J442" s="73" t="str">
        <f t="shared" si="49"/>
        <v/>
      </c>
      <c r="K442" s="73" t="str">
        <f t="shared" si="54"/>
        <v>Ei</v>
      </c>
      <c r="L442" s="74"/>
      <c r="M442" s="74"/>
      <c r="N442" s="77">
        <f t="shared" si="56"/>
        <v>1</v>
      </c>
      <c r="O442" s="75" t="str">
        <f t="shared" si="50"/>
        <v/>
      </c>
      <c r="P442" s="73" t="str">
        <f t="shared" si="55"/>
        <v/>
      </c>
      <c r="Q442" s="73" t="str">
        <f t="shared" si="51"/>
        <v/>
      </c>
      <c r="R442" s="74"/>
    </row>
    <row r="443" spans="2:18" x14ac:dyDescent="0.3">
      <c r="B443" s="58">
        <v>441</v>
      </c>
      <c r="C443" s="72"/>
      <c r="D443" s="72"/>
      <c r="E443" s="72"/>
      <c r="F443" s="188"/>
      <c r="G443" s="188"/>
      <c r="H443" s="189" t="str">
        <f t="shared" si="52"/>
        <v/>
      </c>
      <c r="I443" s="189" t="str">
        <f t="shared" si="53"/>
        <v/>
      </c>
      <c r="J443" s="73" t="str">
        <f t="shared" si="49"/>
        <v/>
      </c>
      <c r="K443" s="73" t="str">
        <f t="shared" si="54"/>
        <v>Ei</v>
      </c>
      <c r="L443" s="74"/>
      <c r="M443" s="74"/>
      <c r="N443" s="77">
        <f t="shared" si="56"/>
        <v>1</v>
      </c>
      <c r="O443" s="75" t="str">
        <f t="shared" si="50"/>
        <v/>
      </c>
      <c r="P443" s="73" t="str">
        <f t="shared" si="55"/>
        <v/>
      </c>
      <c r="Q443" s="73" t="str">
        <f t="shared" si="51"/>
        <v/>
      </c>
      <c r="R443" s="74"/>
    </row>
    <row r="444" spans="2:18" x14ac:dyDescent="0.3">
      <c r="B444" s="58">
        <v>442</v>
      </c>
      <c r="C444" s="72"/>
      <c r="D444" s="72"/>
      <c r="E444" s="72"/>
      <c r="F444" s="188"/>
      <c r="G444" s="188"/>
      <c r="H444" s="189" t="str">
        <f t="shared" si="52"/>
        <v/>
      </c>
      <c r="I444" s="189" t="str">
        <f t="shared" si="53"/>
        <v/>
      </c>
      <c r="J444" s="73" t="str">
        <f t="shared" si="49"/>
        <v/>
      </c>
      <c r="K444" s="73" t="str">
        <f t="shared" si="54"/>
        <v>Ei</v>
      </c>
      <c r="L444" s="74"/>
      <c r="M444" s="74"/>
      <c r="N444" s="77">
        <f t="shared" si="56"/>
        <v>1</v>
      </c>
      <c r="O444" s="75" t="str">
        <f t="shared" si="50"/>
        <v/>
      </c>
      <c r="P444" s="73" t="str">
        <f t="shared" si="55"/>
        <v/>
      </c>
      <c r="Q444" s="73" t="str">
        <f t="shared" si="51"/>
        <v/>
      </c>
      <c r="R444" s="74"/>
    </row>
    <row r="445" spans="2:18" x14ac:dyDescent="0.3">
      <c r="B445" s="58">
        <v>443</v>
      </c>
      <c r="C445" s="72"/>
      <c r="D445" s="72"/>
      <c r="E445" s="72"/>
      <c r="F445" s="188"/>
      <c r="G445" s="188"/>
      <c r="H445" s="189" t="str">
        <f t="shared" si="52"/>
        <v/>
      </c>
      <c r="I445" s="189" t="str">
        <f t="shared" si="53"/>
        <v/>
      </c>
      <c r="J445" s="73" t="str">
        <f t="shared" si="49"/>
        <v/>
      </c>
      <c r="K445" s="73" t="str">
        <f t="shared" si="54"/>
        <v>Ei</v>
      </c>
      <c r="L445" s="74"/>
      <c r="M445" s="74"/>
      <c r="N445" s="77">
        <f t="shared" si="56"/>
        <v>1</v>
      </c>
      <c r="O445" s="75" t="str">
        <f t="shared" si="50"/>
        <v/>
      </c>
      <c r="P445" s="73" t="str">
        <f t="shared" si="55"/>
        <v/>
      </c>
      <c r="Q445" s="73" t="str">
        <f t="shared" si="51"/>
        <v/>
      </c>
      <c r="R445" s="74"/>
    </row>
    <row r="446" spans="2:18" x14ac:dyDescent="0.3">
      <c r="B446" s="58">
        <v>444</v>
      </c>
      <c r="C446" s="72"/>
      <c r="D446" s="72"/>
      <c r="E446" s="72"/>
      <c r="F446" s="188"/>
      <c r="G446" s="188"/>
      <c r="H446" s="189" t="str">
        <f t="shared" si="52"/>
        <v/>
      </c>
      <c r="I446" s="189" t="str">
        <f t="shared" si="53"/>
        <v/>
      </c>
      <c r="J446" s="73" t="str">
        <f t="shared" si="49"/>
        <v/>
      </c>
      <c r="K446" s="73" t="str">
        <f t="shared" si="54"/>
        <v>Ei</v>
      </c>
      <c r="L446" s="74"/>
      <c r="M446" s="74"/>
      <c r="N446" s="77">
        <f t="shared" si="56"/>
        <v>1</v>
      </c>
      <c r="O446" s="75" t="str">
        <f t="shared" si="50"/>
        <v/>
      </c>
      <c r="P446" s="73" t="str">
        <f t="shared" si="55"/>
        <v/>
      </c>
      <c r="Q446" s="73" t="str">
        <f t="shared" si="51"/>
        <v/>
      </c>
      <c r="R446" s="74"/>
    </row>
    <row r="447" spans="2:18" x14ac:dyDescent="0.3">
      <c r="B447" s="58">
        <v>445</v>
      </c>
      <c r="C447" s="72"/>
      <c r="D447" s="72"/>
      <c r="E447" s="72"/>
      <c r="F447" s="188"/>
      <c r="G447" s="188"/>
      <c r="H447" s="189" t="str">
        <f t="shared" si="52"/>
        <v/>
      </c>
      <c r="I447" s="189" t="str">
        <f t="shared" si="53"/>
        <v/>
      </c>
      <c r="J447" s="73" t="str">
        <f t="shared" si="49"/>
        <v/>
      </c>
      <c r="K447" s="73" t="str">
        <f t="shared" si="54"/>
        <v>Ei</v>
      </c>
      <c r="L447" s="74"/>
      <c r="M447" s="74"/>
      <c r="N447" s="77">
        <f t="shared" si="56"/>
        <v>1</v>
      </c>
      <c r="O447" s="75" t="str">
        <f t="shared" si="50"/>
        <v/>
      </c>
      <c r="P447" s="73" t="str">
        <f t="shared" si="55"/>
        <v/>
      </c>
      <c r="Q447" s="73" t="str">
        <f t="shared" si="51"/>
        <v/>
      </c>
      <c r="R447" s="74"/>
    </row>
    <row r="448" spans="2:18" x14ac:dyDescent="0.3">
      <c r="B448" s="58">
        <v>446</v>
      </c>
      <c r="C448" s="72"/>
      <c r="D448" s="72"/>
      <c r="E448" s="72"/>
      <c r="F448" s="188"/>
      <c r="G448" s="188"/>
      <c r="H448" s="189" t="str">
        <f t="shared" si="52"/>
        <v/>
      </c>
      <c r="I448" s="189" t="str">
        <f t="shared" si="53"/>
        <v/>
      </c>
      <c r="J448" s="73" t="str">
        <f t="shared" si="49"/>
        <v/>
      </c>
      <c r="K448" s="73" t="str">
        <f t="shared" si="54"/>
        <v>Ei</v>
      </c>
      <c r="L448" s="74"/>
      <c r="M448" s="74"/>
      <c r="N448" s="77">
        <f t="shared" si="56"/>
        <v>1</v>
      </c>
      <c r="O448" s="75" t="str">
        <f t="shared" si="50"/>
        <v/>
      </c>
      <c r="P448" s="73" t="str">
        <f t="shared" si="55"/>
        <v/>
      </c>
      <c r="Q448" s="73" t="str">
        <f t="shared" si="51"/>
        <v/>
      </c>
      <c r="R448" s="74"/>
    </row>
    <row r="449" spans="2:18" x14ac:dyDescent="0.3">
      <c r="B449" s="58">
        <v>447</v>
      </c>
      <c r="C449" s="72"/>
      <c r="D449" s="72"/>
      <c r="E449" s="72"/>
      <c r="F449" s="188"/>
      <c r="G449" s="188"/>
      <c r="H449" s="189" t="str">
        <f t="shared" si="52"/>
        <v/>
      </c>
      <c r="I449" s="189" t="str">
        <f t="shared" si="53"/>
        <v/>
      </c>
      <c r="J449" s="73" t="str">
        <f t="shared" si="49"/>
        <v/>
      </c>
      <c r="K449" s="73" t="str">
        <f t="shared" si="54"/>
        <v>Ei</v>
      </c>
      <c r="L449" s="74"/>
      <c r="M449" s="74"/>
      <c r="N449" s="77">
        <f t="shared" si="56"/>
        <v>1</v>
      </c>
      <c r="O449" s="75" t="str">
        <f t="shared" si="50"/>
        <v/>
      </c>
      <c r="P449" s="73" t="str">
        <f t="shared" si="55"/>
        <v/>
      </c>
      <c r="Q449" s="73" t="str">
        <f t="shared" si="51"/>
        <v/>
      </c>
      <c r="R449" s="74"/>
    </row>
    <row r="450" spans="2:18" x14ac:dyDescent="0.3">
      <c r="B450" s="58">
        <v>448</v>
      </c>
      <c r="C450" s="72"/>
      <c r="D450" s="72"/>
      <c r="E450" s="72"/>
      <c r="F450" s="188"/>
      <c r="G450" s="188"/>
      <c r="H450" s="189" t="str">
        <f t="shared" si="52"/>
        <v/>
      </c>
      <c r="I450" s="189" t="str">
        <f t="shared" si="53"/>
        <v/>
      </c>
      <c r="J450" s="73" t="str">
        <f t="shared" si="49"/>
        <v/>
      </c>
      <c r="K450" s="73" t="str">
        <f t="shared" si="54"/>
        <v>Ei</v>
      </c>
      <c r="L450" s="74"/>
      <c r="M450" s="74"/>
      <c r="N450" s="77">
        <f t="shared" si="56"/>
        <v>1</v>
      </c>
      <c r="O450" s="75" t="str">
        <f t="shared" si="50"/>
        <v/>
      </c>
      <c r="P450" s="73" t="str">
        <f t="shared" si="55"/>
        <v/>
      </c>
      <c r="Q450" s="73" t="str">
        <f t="shared" si="51"/>
        <v/>
      </c>
      <c r="R450" s="74"/>
    </row>
    <row r="451" spans="2:18" x14ac:dyDescent="0.3">
      <c r="B451" s="58">
        <v>449</v>
      </c>
      <c r="C451" s="72"/>
      <c r="D451" s="72"/>
      <c r="E451" s="72"/>
      <c r="F451" s="188"/>
      <c r="G451" s="188"/>
      <c r="H451" s="189" t="str">
        <f t="shared" si="52"/>
        <v/>
      </c>
      <c r="I451" s="189" t="str">
        <f t="shared" si="53"/>
        <v/>
      </c>
      <c r="J451" s="73" t="str">
        <f t="shared" ref="J451:J502" si="57">IF(C451&lt;&gt;0,(IF(C451=1,0.036089*H451^2.01395*(0.99676)^H451*I451^2.07025*(I451-1.3)^-1.07209,IF(C451=2,0.022927*H451^1.91505*(0.99146)^H451*I451^2.82541*(I451-1.3)^-1.53547,0.011197*H451^2.10253*(0.986)^H451*I451^3.98519*(I451-1.3)^-2.659))/1000),"")</f>
        <v/>
      </c>
      <c r="K451" s="73" t="str">
        <f t="shared" si="54"/>
        <v>Ei</v>
      </c>
      <c r="L451" s="74"/>
      <c r="M451" s="74"/>
      <c r="N451" s="77">
        <f t="shared" si="56"/>
        <v>1</v>
      </c>
      <c r="O451" s="75" t="str">
        <f t="shared" ref="O451:O502" si="58">IF(C451&gt;0,J451*(L451+M451),"")</f>
        <v/>
      </c>
      <c r="P451" s="73" t="str">
        <f t="shared" si="55"/>
        <v/>
      </c>
      <c r="Q451" s="73" t="str">
        <f t="shared" ref="Q451:Q502" si="59">IF(C451&gt;0,J451*M451,"")</f>
        <v/>
      </c>
      <c r="R451" s="74"/>
    </row>
    <row r="452" spans="2:18" x14ac:dyDescent="0.3">
      <c r="B452" s="58">
        <v>450</v>
      </c>
      <c r="C452" s="72"/>
      <c r="D452" s="72"/>
      <c r="E452" s="72"/>
      <c r="F452" s="188"/>
      <c r="G452" s="188"/>
      <c r="H452" s="189" t="str">
        <f t="shared" ref="H452:H502" si="60">IF(D452&gt;0,D452/10,IF(F452&gt;0,F452,""))</f>
        <v/>
      </c>
      <c r="I452" s="189" t="str">
        <f t="shared" ref="I452:I502" si="61">IF(E452&gt;0,E452/10,IF(G452&gt;0,G452,""))</f>
        <v/>
      </c>
      <c r="J452" s="73" t="str">
        <f t="shared" si="57"/>
        <v/>
      </c>
      <c r="K452" s="73" t="str">
        <f t="shared" ref="K452:K502" si="62">IF(AND(C452=$T$28,H452&gt;=$U$28),"Kyllä",IF(AND(C452=$T$29,H452&gt;=$U$29),"Kyllä",IF(AND(C452=$T$30,H452&gt;=$U$30),"Kyllä","Ei")))</f>
        <v>Ei</v>
      </c>
      <c r="L452" s="74"/>
      <c r="M452" s="74"/>
      <c r="N452" s="77">
        <f t="shared" si="56"/>
        <v>1</v>
      </c>
      <c r="O452" s="75" t="str">
        <f t="shared" si="58"/>
        <v/>
      </c>
      <c r="P452" s="73" t="str">
        <f t="shared" ref="P452:P502" si="63">IF(AND(C452&gt;0,K452="Kyllä"),J452*L452,"")</f>
        <v/>
      </c>
      <c r="Q452" s="73" t="str">
        <f t="shared" si="59"/>
        <v/>
      </c>
      <c r="R452" s="74"/>
    </row>
    <row r="453" spans="2:18" x14ac:dyDescent="0.3">
      <c r="B453" s="58">
        <v>451</v>
      </c>
      <c r="C453" s="72"/>
      <c r="D453" s="72"/>
      <c r="E453" s="72"/>
      <c r="F453" s="188"/>
      <c r="G453" s="188"/>
      <c r="H453" s="189" t="str">
        <f t="shared" si="60"/>
        <v/>
      </c>
      <c r="I453" s="189" t="str">
        <f t="shared" si="61"/>
        <v/>
      </c>
      <c r="J453" s="73" t="str">
        <f t="shared" si="57"/>
        <v/>
      </c>
      <c r="K453" s="73" t="str">
        <f t="shared" si="62"/>
        <v>Ei</v>
      </c>
      <c r="L453" s="74"/>
      <c r="M453" s="74"/>
      <c r="N453" s="77">
        <f t="shared" si="56"/>
        <v>1</v>
      </c>
      <c r="O453" s="75" t="str">
        <f t="shared" si="58"/>
        <v/>
      </c>
      <c r="P453" s="73" t="str">
        <f t="shared" si="63"/>
        <v/>
      </c>
      <c r="Q453" s="73" t="str">
        <f t="shared" si="59"/>
        <v/>
      </c>
      <c r="R453" s="74"/>
    </row>
    <row r="454" spans="2:18" x14ac:dyDescent="0.3">
      <c r="B454" s="58">
        <v>452</v>
      </c>
      <c r="C454" s="72"/>
      <c r="D454" s="72"/>
      <c r="E454" s="72"/>
      <c r="F454" s="188"/>
      <c r="G454" s="188"/>
      <c r="H454" s="189" t="str">
        <f t="shared" si="60"/>
        <v/>
      </c>
      <c r="I454" s="189" t="str">
        <f t="shared" si="61"/>
        <v/>
      </c>
      <c r="J454" s="73" t="str">
        <f t="shared" si="57"/>
        <v/>
      </c>
      <c r="K454" s="73" t="str">
        <f t="shared" si="62"/>
        <v>Ei</v>
      </c>
      <c r="L454" s="74"/>
      <c r="M454" s="74"/>
      <c r="N454" s="77">
        <f t="shared" si="56"/>
        <v>1</v>
      </c>
      <c r="O454" s="75" t="str">
        <f t="shared" si="58"/>
        <v/>
      </c>
      <c r="P454" s="73" t="str">
        <f t="shared" si="63"/>
        <v/>
      </c>
      <c r="Q454" s="73" t="str">
        <f t="shared" si="59"/>
        <v/>
      </c>
      <c r="R454" s="74"/>
    </row>
    <row r="455" spans="2:18" x14ac:dyDescent="0.3">
      <c r="B455" s="58">
        <v>453</v>
      </c>
      <c r="C455" s="72"/>
      <c r="D455" s="72"/>
      <c r="E455" s="72"/>
      <c r="F455" s="188"/>
      <c r="G455" s="188"/>
      <c r="H455" s="189" t="str">
        <f t="shared" si="60"/>
        <v/>
      </c>
      <c r="I455" s="189" t="str">
        <f t="shared" si="61"/>
        <v/>
      </c>
      <c r="J455" s="73" t="str">
        <f t="shared" si="57"/>
        <v/>
      </c>
      <c r="K455" s="73" t="str">
        <f t="shared" si="62"/>
        <v>Ei</v>
      </c>
      <c r="L455" s="74"/>
      <c r="M455" s="74"/>
      <c r="N455" s="77">
        <f t="shared" si="56"/>
        <v>1</v>
      </c>
      <c r="O455" s="75" t="str">
        <f t="shared" si="58"/>
        <v/>
      </c>
      <c r="P455" s="73" t="str">
        <f t="shared" si="63"/>
        <v/>
      </c>
      <c r="Q455" s="73" t="str">
        <f t="shared" si="59"/>
        <v/>
      </c>
      <c r="R455" s="74"/>
    </row>
    <row r="456" spans="2:18" x14ac:dyDescent="0.3">
      <c r="B456" s="58">
        <v>454</v>
      </c>
      <c r="C456" s="72"/>
      <c r="D456" s="72"/>
      <c r="E456" s="72"/>
      <c r="F456" s="188"/>
      <c r="G456" s="188"/>
      <c r="H456" s="189" t="str">
        <f t="shared" si="60"/>
        <v/>
      </c>
      <c r="I456" s="189" t="str">
        <f t="shared" si="61"/>
        <v/>
      </c>
      <c r="J456" s="73" t="str">
        <f t="shared" si="57"/>
        <v/>
      </c>
      <c r="K456" s="73" t="str">
        <f t="shared" si="62"/>
        <v>Ei</v>
      </c>
      <c r="L456" s="74"/>
      <c r="M456" s="74"/>
      <c r="N456" s="77">
        <f t="shared" si="56"/>
        <v>1</v>
      </c>
      <c r="O456" s="75" t="str">
        <f t="shared" si="58"/>
        <v/>
      </c>
      <c r="P456" s="73" t="str">
        <f t="shared" si="63"/>
        <v/>
      </c>
      <c r="Q456" s="73" t="str">
        <f t="shared" si="59"/>
        <v/>
      </c>
      <c r="R456" s="74"/>
    </row>
    <row r="457" spans="2:18" x14ac:dyDescent="0.3">
      <c r="B457" s="58">
        <v>455</v>
      </c>
      <c r="C457" s="72"/>
      <c r="D457" s="72"/>
      <c r="E457" s="72"/>
      <c r="F457" s="188"/>
      <c r="G457" s="188"/>
      <c r="H457" s="189" t="str">
        <f t="shared" si="60"/>
        <v/>
      </c>
      <c r="I457" s="189" t="str">
        <f t="shared" si="61"/>
        <v/>
      </c>
      <c r="J457" s="73" t="str">
        <f t="shared" si="57"/>
        <v/>
      </c>
      <c r="K457" s="73" t="str">
        <f t="shared" si="62"/>
        <v>Ei</v>
      </c>
      <c r="L457" s="74"/>
      <c r="M457" s="74"/>
      <c r="N457" s="77">
        <f t="shared" si="56"/>
        <v>1</v>
      </c>
      <c r="O457" s="75" t="str">
        <f t="shared" si="58"/>
        <v/>
      </c>
      <c r="P457" s="73" t="str">
        <f t="shared" si="63"/>
        <v/>
      </c>
      <c r="Q457" s="73" t="str">
        <f t="shared" si="59"/>
        <v/>
      </c>
      <c r="R457" s="74"/>
    </row>
    <row r="458" spans="2:18" x14ac:dyDescent="0.3">
      <c r="B458" s="58">
        <v>456</v>
      </c>
      <c r="C458" s="72"/>
      <c r="D458" s="72"/>
      <c r="E458" s="72"/>
      <c r="F458" s="188"/>
      <c r="G458" s="188"/>
      <c r="H458" s="189" t="str">
        <f t="shared" si="60"/>
        <v/>
      </c>
      <c r="I458" s="189" t="str">
        <f t="shared" si="61"/>
        <v/>
      </c>
      <c r="J458" s="73" t="str">
        <f t="shared" si="57"/>
        <v/>
      </c>
      <c r="K458" s="73" t="str">
        <f t="shared" si="62"/>
        <v>Ei</v>
      </c>
      <c r="L458" s="74"/>
      <c r="M458" s="74"/>
      <c r="N458" s="77">
        <f t="shared" si="56"/>
        <v>1</v>
      </c>
      <c r="O458" s="75" t="str">
        <f t="shared" si="58"/>
        <v/>
      </c>
      <c r="P458" s="73" t="str">
        <f t="shared" si="63"/>
        <v/>
      </c>
      <c r="Q458" s="73" t="str">
        <f t="shared" si="59"/>
        <v/>
      </c>
      <c r="R458" s="74"/>
    </row>
    <row r="459" spans="2:18" x14ac:dyDescent="0.3">
      <c r="B459" s="58">
        <v>457</v>
      </c>
      <c r="C459" s="72"/>
      <c r="D459" s="72"/>
      <c r="E459" s="72"/>
      <c r="F459" s="188"/>
      <c r="G459" s="188"/>
      <c r="H459" s="189" t="str">
        <f t="shared" si="60"/>
        <v/>
      </c>
      <c r="I459" s="189" t="str">
        <f t="shared" si="61"/>
        <v/>
      </c>
      <c r="J459" s="73" t="str">
        <f t="shared" si="57"/>
        <v/>
      </c>
      <c r="K459" s="73" t="str">
        <f t="shared" si="62"/>
        <v>Ei</v>
      </c>
      <c r="L459" s="74"/>
      <c r="M459" s="74"/>
      <c r="N459" s="77">
        <f t="shared" si="56"/>
        <v>1</v>
      </c>
      <c r="O459" s="75" t="str">
        <f t="shared" si="58"/>
        <v/>
      </c>
      <c r="P459" s="73" t="str">
        <f t="shared" si="63"/>
        <v/>
      </c>
      <c r="Q459" s="73" t="str">
        <f t="shared" si="59"/>
        <v/>
      </c>
      <c r="R459" s="74"/>
    </row>
    <row r="460" spans="2:18" x14ac:dyDescent="0.3">
      <c r="B460" s="58">
        <v>458</v>
      </c>
      <c r="C460" s="72"/>
      <c r="D460" s="72"/>
      <c r="E460" s="72"/>
      <c r="F460" s="188"/>
      <c r="G460" s="188"/>
      <c r="H460" s="189" t="str">
        <f t="shared" si="60"/>
        <v/>
      </c>
      <c r="I460" s="189" t="str">
        <f t="shared" si="61"/>
        <v/>
      </c>
      <c r="J460" s="73" t="str">
        <f t="shared" si="57"/>
        <v/>
      </c>
      <c r="K460" s="73" t="str">
        <f t="shared" si="62"/>
        <v>Ei</v>
      </c>
      <c r="L460" s="74"/>
      <c r="M460" s="74"/>
      <c r="N460" s="77">
        <f t="shared" si="56"/>
        <v>1</v>
      </c>
      <c r="O460" s="75" t="str">
        <f t="shared" si="58"/>
        <v/>
      </c>
      <c r="P460" s="73" t="str">
        <f t="shared" si="63"/>
        <v/>
      </c>
      <c r="Q460" s="73" t="str">
        <f t="shared" si="59"/>
        <v/>
      </c>
      <c r="R460" s="74"/>
    </row>
    <row r="461" spans="2:18" x14ac:dyDescent="0.3">
      <c r="B461" s="58">
        <v>459</v>
      </c>
      <c r="C461" s="72"/>
      <c r="D461" s="72"/>
      <c r="E461" s="72"/>
      <c r="F461" s="188"/>
      <c r="G461" s="188"/>
      <c r="H461" s="189" t="str">
        <f t="shared" si="60"/>
        <v/>
      </c>
      <c r="I461" s="189" t="str">
        <f t="shared" si="61"/>
        <v/>
      </c>
      <c r="J461" s="73" t="str">
        <f t="shared" si="57"/>
        <v/>
      </c>
      <c r="K461" s="73" t="str">
        <f t="shared" si="62"/>
        <v>Ei</v>
      </c>
      <c r="L461" s="74"/>
      <c r="M461" s="74"/>
      <c r="N461" s="77">
        <f t="shared" si="56"/>
        <v>1</v>
      </c>
      <c r="O461" s="75" t="str">
        <f t="shared" si="58"/>
        <v/>
      </c>
      <c r="P461" s="73" t="str">
        <f t="shared" si="63"/>
        <v/>
      </c>
      <c r="Q461" s="73" t="str">
        <f t="shared" si="59"/>
        <v/>
      </c>
      <c r="R461" s="74"/>
    </row>
    <row r="462" spans="2:18" x14ac:dyDescent="0.3">
      <c r="B462" s="58">
        <v>460</v>
      </c>
      <c r="C462" s="72"/>
      <c r="D462" s="72"/>
      <c r="E462" s="72"/>
      <c r="F462" s="188"/>
      <c r="G462" s="188"/>
      <c r="H462" s="189" t="str">
        <f t="shared" si="60"/>
        <v/>
      </c>
      <c r="I462" s="189" t="str">
        <f t="shared" si="61"/>
        <v/>
      </c>
      <c r="J462" s="73" t="str">
        <f t="shared" si="57"/>
        <v/>
      </c>
      <c r="K462" s="73" t="str">
        <f t="shared" si="62"/>
        <v>Ei</v>
      </c>
      <c r="L462" s="74"/>
      <c r="M462" s="74"/>
      <c r="N462" s="77">
        <f t="shared" si="56"/>
        <v>1</v>
      </c>
      <c r="O462" s="75" t="str">
        <f t="shared" si="58"/>
        <v/>
      </c>
      <c r="P462" s="73" t="str">
        <f t="shared" si="63"/>
        <v/>
      </c>
      <c r="Q462" s="73" t="str">
        <f t="shared" si="59"/>
        <v/>
      </c>
      <c r="R462" s="74"/>
    </row>
    <row r="463" spans="2:18" x14ac:dyDescent="0.3">
      <c r="B463" s="58">
        <v>461</v>
      </c>
      <c r="C463" s="72"/>
      <c r="D463" s="72"/>
      <c r="E463" s="72"/>
      <c r="F463" s="188"/>
      <c r="G463" s="188"/>
      <c r="H463" s="189" t="str">
        <f t="shared" si="60"/>
        <v/>
      </c>
      <c r="I463" s="189" t="str">
        <f t="shared" si="61"/>
        <v/>
      </c>
      <c r="J463" s="73" t="str">
        <f t="shared" si="57"/>
        <v/>
      </c>
      <c r="K463" s="73" t="str">
        <f t="shared" si="62"/>
        <v>Ei</v>
      </c>
      <c r="L463" s="74"/>
      <c r="M463" s="74"/>
      <c r="N463" s="77">
        <f t="shared" si="56"/>
        <v>1</v>
      </c>
      <c r="O463" s="75" t="str">
        <f t="shared" si="58"/>
        <v/>
      </c>
      <c r="P463" s="73" t="str">
        <f t="shared" si="63"/>
        <v/>
      </c>
      <c r="Q463" s="73" t="str">
        <f t="shared" si="59"/>
        <v/>
      </c>
      <c r="R463" s="74"/>
    </row>
    <row r="464" spans="2:18" x14ac:dyDescent="0.3">
      <c r="B464" s="58">
        <v>462</v>
      </c>
      <c r="C464" s="72"/>
      <c r="D464" s="72"/>
      <c r="E464" s="72"/>
      <c r="F464" s="188"/>
      <c r="G464" s="188"/>
      <c r="H464" s="189" t="str">
        <f t="shared" si="60"/>
        <v/>
      </c>
      <c r="I464" s="189" t="str">
        <f t="shared" si="61"/>
        <v/>
      </c>
      <c r="J464" s="73" t="str">
        <f t="shared" si="57"/>
        <v/>
      </c>
      <c r="K464" s="73" t="str">
        <f t="shared" si="62"/>
        <v>Ei</v>
      </c>
      <c r="L464" s="74"/>
      <c r="M464" s="74"/>
      <c r="N464" s="77">
        <f t="shared" si="56"/>
        <v>1</v>
      </c>
      <c r="O464" s="75" t="str">
        <f t="shared" si="58"/>
        <v/>
      </c>
      <c r="P464" s="73" t="str">
        <f t="shared" si="63"/>
        <v/>
      </c>
      <c r="Q464" s="73" t="str">
        <f t="shared" si="59"/>
        <v/>
      </c>
      <c r="R464" s="74"/>
    </row>
    <row r="465" spans="2:18" x14ac:dyDescent="0.3">
      <c r="B465" s="58">
        <v>463</v>
      </c>
      <c r="C465" s="72"/>
      <c r="D465" s="72"/>
      <c r="E465" s="72"/>
      <c r="F465" s="188"/>
      <c r="G465" s="188"/>
      <c r="H465" s="189" t="str">
        <f t="shared" si="60"/>
        <v/>
      </c>
      <c r="I465" s="189" t="str">
        <f t="shared" si="61"/>
        <v/>
      </c>
      <c r="J465" s="73" t="str">
        <f t="shared" si="57"/>
        <v/>
      </c>
      <c r="K465" s="73" t="str">
        <f t="shared" si="62"/>
        <v>Ei</v>
      </c>
      <c r="L465" s="74"/>
      <c r="M465" s="74"/>
      <c r="N465" s="77">
        <f t="shared" si="56"/>
        <v>1</v>
      </c>
      <c r="O465" s="75" t="str">
        <f t="shared" si="58"/>
        <v/>
      </c>
      <c r="P465" s="73" t="str">
        <f t="shared" si="63"/>
        <v/>
      </c>
      <c r="Q465" s="73" t="str">
        <f t="shared" si="59"/>
        <v/>
      </c>
      <c r="R465" s="74"/>
    </row>
    <row r="466" spans="2:18" x14ac:dyDescent="0.3">
      <c r="B466" s="58">
        <v>464</v>
      </c>
      <c r="C466" s="72"/>
      <c r="D466" s="72"/>
      <c r="E466" s="72"/>
      <c r="F466" s="188"/>
      <c r="G466" s="188"/>
      <c r="H466" s="189" t="str">
        <f t="shared" si="60"/>
        <v/>
      </c>
      <c r="I466" s="189" t="str">
        <f t="shared" si="61"/>
        <v/>
      </c>
      <c r="J466" s="73" t="str">
        <f t="shared" si="57"/>
        <v/>
      </c>
      <c r="K466" s="73" t="str">
        <f t="shared" si="62"/>
        <v>Ei</v>
      </c>
      <c r="L466" s="74"/>
      <c r="M466" s="74"/>
      <c r="N466" s="77">
        <f t="shared" si="56"/>
        <v>1</v>
      </c>
      <c r="O466" s="75" t="str">
        <f t="shared" si="58"/>
        <v/>
      </c>
      <c r="P466" s="73" t="str">
        <f t="shared" si="63"/>
        <v/>
      </c>
      <c r="Q466" s="73" t="str">
        <f t="shared" si="59"/>
        <v/>
      </c>
      <c r="R466" s="74"/>
    </row>
    <row r="467" spans="2:18" x14ac:dyDescent="0.3">
      <c r="B467" s="58">
        <v>465</v>
      </c>
      <c r="C467" s="72"/>
      <c r="D467" s="72"/>
      <c r="E467" s="72"/>
      <c r="F467" s="188"/>
      <c r="G467" s="188"/>
      <c r="H467" s="189" t="str">
        <f t="shared" si="60"/>
        <v/>
      </c>
      <c r="I467" s="189" t="str">
        <f t="shared" si="61"/>
        <v/>
      </c>
      <c r="J467" s="73" t="str">
        <f t="shared" si="57"/>
        <v/>
      </c>
      <c r="K467" s="73" t="str">
        <f t="shared" si="62"/>
        <v>Ei</v>
      </c>
      <c r="L467" s="74"/>
      <c r="M467" s="74"/>
      <c r="N467" s="77">
        <f t="shared" si="56"/>
        <v>1</v>
      </c>
      <c r="O467" s="75" t="str">
        <f t="shared" si="58"/>
        <v/>
      </c>
      <c r="P467" s="73" t="str">
        <f t="shared" si="63"/>
        <v/>
      </c>
      <c r="Q467" s="73" t="str">
        <f t="shared" si="59"/>
        <v/>
      </c>
      <c r="R467" s="74"/>
    </row>
    <row r="468" spans="2:18" x14ac:dyDescent="0.3">
      <c r="B468" s="58">
        <v>466</v>
      </c>
      <c r="C468" s="72"/>
      <c r="D468" s="72"/>
      <c r="E468" s="72"/>
      <c r="F468" s="188"/>
      <c r="G468" s="188"/>
      <c r="H468" s="189" t="str">
        <f t="shared" si="60"/>
        <v/>
      </c>
      <c r="I468" s="189" t="str">
        <f t="shared" si="61"/>
        <v/>
      </c>
      <c r="J468" s="73" t="str">
        <f t="shared" si="57"/>
        <v/>
      </c>
      <c r="K468" s="73" t="str">
        <f t="shared" si="62"/>
        <v>Ei</v>
      </c>
      <c r="L468" s="74"/>
      <c r="M468" s="74"/>
      <c r="N468" s="77">
        <f t="shared" si="56"/>
        <v>1</v>
      </c>
      <c r="O468" s="75" t="str">
        <f t="shared" si="58"/>
        <v/>
      </c>
      <c r="P468" s="73" t="str">
        <f t="shared" si="63"/>
        <v/>
      </c>
      <c r="Q468" s="73" t="str">
        <f t="shared" si="59"/>
        <v/>
      </c>
      <c r="R468" s="74"/>
    </row>
    <row r="469" spans="2:18" x14ac:dyDescent="0.3">
      <c r="B469" s="58">
        <v>467</v>
      </c>
      <c r="C469" s="72"/>
      <c r="D469" s="72"/>
      <c r="E469" s="72"/>
      <c r="F469" s="188"/>
      <c r="G469" s="188"/>
      <c r="H469" s="189" t="str">
        <f t="shared" si="60"/>
        <v/>
      </c>
      <c r="I469" s="189" t="str">
        <f t="shared" si="61"/>
        <v/>
      </c>
      <c r="J469" s="73" t="str">
        <f t="shared" si="57"/>
        <v/>
      </c>
      <c r="K469" s="73" t="str">
        <f t="shared" si="62"/>
        <v>Ei</v>
      </c>
      <c r="L469" s="74"/>
      <c r="M469" s="74"/>
      <c r="N469" s="77">
        <f t="shared" si="56"/>
        <v>1</v>
      </c>
      <c r="O469" s="75" t="str">
        <f t="shared" si="58"/>
        <v/>
      </c>
      <c r="P469" s="73" t="str">
        <f t="shared" si="63"/>
        <v/>
      </c>
      <c r="Q469" s="73" t="str">
        <f t="shared" si="59"/>
        <v/>
      </c>
      <c r="R469" s="74"/>
    </row>
    <row r="470" spans="2:18" x14ac:dyDescent="0.3">
      <c r="B470" s="58">
        <v>468</v>
      </c>
      <c r="C470" s="72"/>
      <c r="D470" s="72"/>
      <c r="E470" s="72"/>
      <c r="F470" s="188"/>
      <c r="G470" s="188"/>
      <c r="H470" s="189" t="str">
        <f t="shared" si="60"/>
        <v/>
      </c>
      <c r="I470" s="189" t="str">
        <f t="shared" si="61"/>
        <v/>
      </c>
      <c r="J470" s="73" t="str">
        <f t="shared" si="57"/>
        <v/>
      </c>
      <c r="K470" s="73" t="str">
        <f t="shared" si="62"/>
        <v>Ei</v>
      </c>
      <c r="L470" s="74"/>
      <c r="M470" s="74"/>
      <c r="N470" s="77">
        <f t="shared" si="56"/>
        <v>1</v>
      </c>
      <c r="O470" s="75" t="str">
        <f t="shared" si="58"/>
        <v/>
      </c>
      <c r="P470" s="73" t="str">
        <f t="shared" si="63"/>
        <v/>
      </c>
      <c r="Q470" s="73" t="str">
        <f t="shared" si="59"/>
        <v/>
      </c>
      <c r="R470" s="74"/>
    </row>
    <row r="471" spans="2:18" x14ac:dyDescent="0.3">
      <c r="B471" s="58">
        <v>469</v>
      </c>
      <c r="C471" s="72"/>
      <c r="D471" s="72"/>
      <c r="E471" s="72"/>
      <c r="F471" s="188"/>
      <c r="G471" s="188"/>
      <c r="H471" s="189" t="str">
        <f t="shared" si="60"/>
        <v/>
      </c>
      <c r="I471" s="189" t="str">
        <f t="shared" si="61"/>
        <v/>
      </c>
      <c r="J471" s="73" t="str">
        <f t="shared" si="57"/>
        <v/>
      </c>
      <c r="K471" s="73" t="str">
        <f t="shared" si="62"/>
        <v>Ei</v>
      </c>
      <c r="L471" s="74"/>
      <c r="M471" s="74"/>
      <c r="N471" s="77">
        <f t="shared" si="56"/>
        <v>1</v>
      </c>
      <c r="O471" s="75" t="str">
        <f t="shared" si="58"/>
        <v/>
      </c>
      <c r="P471" s="73" t="str">
        <f t="shared" si="63"/>
        <v/>
      </c>
      <c r="Q471" s="73" t="str">
        <f t="shared" si="59"/>
        <v/>
      </c>
      <c r="R471" s="74"/>
    </row>
    <row r="472" spans="2:18" x14ac:dyDescent="0.3">
      <c r="B472" s="58">
        <v>470</v>
      </c>
      <c r="C472" s="72"/>
      <c r="D472" s="72"/>
      <c r="E472" s="72"/>
      <c r="F472" s="188"/>
      <c r="G472" s="188"/>
      <c r="H472" s="189" t="str">
        <f t="shared" si="60"/>
        <v/>
      </c>
      <c r="I472" s="189" t="str">
        <f t="shared" si="61"/>
        <v/>
      </c>
      <c r="J472" s="73" t="str">
        <f t="shared" si="57"/>
        <v/>
      </c>
      <c r="K472" s="73" t="str">
        <f t="shared" si="62"/>
        <v>Ei</v>
      </c>
      <c r="L472" s="74"/>
      <c r="M472" s="74"/>
      <c r="N472" s="77">
        <f t="shared" si="56"/>
        <v>1</v>
      </c>
      <c r="O472" s="75" t="str">
        <f t="shared" si="58"/>
        <v/>
      </c>
      <c r="P472" s="73" t="str">
        <f t="shared" si="63"/>
        <v/>
      </c>
      <c r="Q472" s="73" t="str">
        <f t="shared" si="59"/>
        <v/>
      </c>
      <c r="R472" s="74"/>
    </row>
    <row r="473" spans="2:18" x14ac:dyDescent="0.3">
      <c r="B473" s="58">
        <v>471</v>
      </c>
      <c r="C473" s="72"/>
      <c r="D473" s="72"/>
      <c r="E473" s="72"/>
      <c r="F473" s="188"/>
      <c r="G473" s="188"/>
      <c r="H473" s="189" t="str">
        <f t="shared" si="60"/>
        <v/>
      </c>
      <c r="I473" s="189" t="str">
        <f t="shared" si="61"/>
        <v/>
      </c>
      <c r="J473" s="73" t="str">
        <f t="shared" si="57"/>
        <v/>
      </c>
      <c r="K473" s="73" t="str">
        <f t="shared" si="62"/>
        <v>Ei</v>
      </c>
      <c r="L473" s="74"/>
      <c r="M473" s="74"/>
      <c r="N473" s="77">
        <f t="shared" si="56"/>
        <v>1</v>
      </c>
      <c r="O473" s="75" t="str">
        <f t="shared" si="58"/>
        <v/>
      </c>
      <c r="P473" s="73" t="str">
        <f t="shared" si="63"/>
        <v/>
      </c>
      <c r="Q473" s="73" t="str">
        <f t="shared" si="59"/>
        <v/>
      </c>
      <c r="R473" s="74"/>
    </row>
    <row r="474" spans="2:18" x14ac:dyDescent="0.3">
      <c r="B474" s="58">
        <v>472</v>
      </c>
      <c r="C474" s="72"/>
      <c r="D474" s="72"/>
      <c r="E474" s="72"/>
      <c r="F474" s="188"/>
      <c r="G474" s="188"/>
      <c r="H474" s="189" t="str">
        <f t="shared" si="60"/>
        <v/>
      </c>
      <c r="I474" s="189" t="str">
        <f t="shared" si="61"/>
        <v/>
      </c>
      <c r="J474" s="73" t="str">
        <f t="shared" si="57"/>
        <v/>
      </c>
      <c r="K474" s="73" t="str">
        <f t="shared" si="62"/>
        <v>Ei</v>
      </c>
      <c r="L474" s="74"/>
      <c r="M474" s="74"/>
      <c r="N474" s="77">
        <f t="shared" si="56"/>
        <v>1</v>
      </c>
      <c r="O474" s="75" t="str">
        <f t="shared" si="58"/>
        <v/>
      </c>
      <c r="P474" s="73" t="str">
        <f t="shared" si="63"/>
        <v/>
      </c>
      <c r="Q474" s="73" t="str">
        <f t="shared" si="59"/>
        <v/>
      </c>
      <c r="R474" s="74"/>
    </row>
    <row r="475" spans="2:18" x14ac:dyDescent="0.3">
      <c r="B475" s="58">
        <v>473</v>
      </c>
      <c r="C475" s="72"/>
      <c r="D475" s="72"/>
      <c r="E475" s="72"/>
      <c r="F475" s="188"/>
      <c r="G475" s="188"/>
      <c r="H475" s="189" t="str">
        <f t="shared" si="60"/>
        <v/>
      </c>
      <c r="I475" s="189" t="str">
        <f t="shared" si="61"/>
        <v/>
      </c>
      <c r="J475" s="73" t="str">
        <f t="shared" si="57"/>
        <v/>
      </c>
      <c r="K475" s="73" t="str">
        <f t="shared" si="62"/>
        <v>Ei</v>
      </c>
      <c r="L475" s="74"/>
      <c r="M475" s="74"/>
      <c r="N475" s="77">
        <f t="shared" si="56"/>
        <v>1</v>
      </c>
      <c r="O475" s="75" t="str">
        <f t="shared" si="58"/>
        <v/>
      </c>
      <c r="P475" s="73" t="str">
        <f t="shared" si="63"/>
        <v/>
      </c>
      <c r="Q475" s="73" t="str">
        <f t="shared" si="59"/>
        <v/>
      </c>
      <c r="R475" s="74"/>
    </row>
    <row r="476" spans="2:18" x14ac:dyDescent="0.3">
      <c r="B476" s="58">
        <v>474</v>
      </c>
      <c r="C476" s="72"/>
      <c r="D476" s="72"/>
      <c r="E476" s="72"/>
      <c r="F476" s="188"/>
      <c r="G476" s="188"/>
      <c r="H476" s="189" t="str">
        <f t="shared" si="60"/>
        <v/>
      </c>
      <c r="I476" s="189" t="str">
        <f t="shared" si="61"/>
        <v/>
      </c>
      <c r="J476" s="73" t="str">
        <f t="shared" si="57"/>
        <v/>
      </c>
      <c r="K476" s="73" t="str">
        <f t="shared" si="62"/>
        <v>Ei</v>
      </c>
      <c r="L476" s="74"/>
      <c r="M476" s="74"/>
      <c r="N476" s="77">
        <f t="shared" si="56"/>
        <v>1</v>
      </c>
      <c r="O476" s="75" t="str">
        <f t="shared" si="58"/>
        <v/>
      </c>
      <c r="P476" s="73" t="str">
        <f t="shared" si="63"/>
        <v/>
      </c>
      <c r="Q476" s="73" t="str">
        <f t="shared" si="59"/>
        <v/>
      </c>
      <c r="R476" s="74"/>
    </row>
    <row r="477" spans="2:18" x14ac:dyDescent="0.3">
      <c r="B477" s="58">
        <v>475</v>
      </c>
      <c r="C477" s="72"/>
      <c r="D477" s="72"/>
      <c r="E477" s="72"/>
      <c r="F477" s="188"/>
      <c r="G477" s="188"/>
      <c r="H477" s="189" t="str">
        <f t="shared" si="60"/>
        <v/>
      </c>
      <c r="I477" s="189" t="str">
        <f t="shared" si="61"/>
        <v/>
      </c>
      <c r="J477" s="73" t="str">
        <f t="shared" si="57"/>
        <v/>
      </c>
      <c r="K477" s="73" t="str">
        <f t="shared" si="62"/>
        <v>Ei</v>
      </c>
      <c r="L477" s="74"/>
      <c r="M477" s="74"/>
      <c r="N477" s="77">
        <f t="shared" si="56"/>
        <v>1</v>
      </c>
      <c r="O477" s="75" t="str">
        <f t="shared" si="58"/>
        <v/>
      </c>
      <c r="P477" s="73" t="str">
        <f t="shared" si="63"/>
        <v/>
      </c>
      <c r="Q477" s="73" t="str">
        <f t="shared" si="59"/>
        <v/>
      </c>
      <c r="R477" s="74"/>
    </row>
    <row r="478" spans="2:18" x14ac:dyDescent="0.3">
      <c r="B478" s="58">
        <v>476</v>
      </c>
      <c r="C478" s="72"/>
      <c r="D478" s="72"/>
      <c r="E478" s="72"/>
      <c r="F478" s="188"/>
      <c r="G478" s="188"/>
      <c r="H478" s="189" t="str">
        <f t="shared" si="60"/>
        <v/>
      </c>
      <c r="I478" s="189" t="str">
        <f t="shared" si="61"/>
        <v/>
      </c>
      <c r="J478" s="73" t="str">
        <f t="shared" si="57"/>
        <v/>
      </c>
      <c r="K478" s="73" t="str">
        <f t="shared" si="62"/>
        <v>Ei</v>
      </c>
      <c r="L478" s="74"/>
      <c r="M478" s="74"/>
      <c r="N478" s="77">
        <f t="shared" si="56"/>
        <v>1</v>
      </c>
      <c r="O478" s="75" t="str">
        <f t="shared" si="58"/>
        <v/>
      </c>
      <c r="P478" s="73" t="str">
        <f t="shared" si="63"/>
        <v/>
      </c>
      <c r="Q478" s="73" t="str">
        <f t="shared" si="59"/>
        <v/>
      </c>
      <c r="R478" s="74"/>
    </row>
    <row r="479" spans="2:18" x14ac:dyDescent="0.3">
      <c r="B479" s="58">
        <v>477</v>
      </c>
      <c r="C479" s="72"/>
      <c r="D479" s="72"/>
      <c r="E479" s="72"/>
      <c r="F479" s="188"/>
      <c r="G479" s="188"/>
      <c r="H479" s="189" t="str">
        <f t="shared" si="60"/>
        <v/>
      </c>
      <c r="I479" s="189" t="str">
        <f t="shared" si="61"/>
        <v/>
      </c>
      <c r="J479" s="73" t="str">
        <f t="shared" si="57"/>
        <v/>
      </c>
      <c r="K479" s="73" t="str">
        <f t="shared" si="62"/>
        <v>Ei</v>
      </c>
      <c r="L479" s="74"/>
      <c r="M479" s="74"/>
      <c r="N479" s="77">
        <f t="shared" si="56"/>
        <v>1</v>
      </c>
      <c r="O479" s="75" t="str">
        <f t="shared" si="58"/>
        <v/>
      </c>
      <c r="P479" s="73" t="str">
        <f t="shared" si="63"/>
        <v/>
      </c>
      <c r="Q479" s="73" t="str">
        <f t="shared" si="59"/>
        <v/>
      </c>
      <c r="R479" s="74"/>
    </row>
    <row r="480" spans="2:18" x14ac:dyDescent="0.3">
      <c r="B480" s="58">
        <v>478</v>
      </c>
      <c r="C480" s="72"/>
      <c r="D480" s="72"/>
      <c r="E480" s="72"/>
      <c r="F480" s="188"/>
      <c r="G480" s="188"/>
      <c r="H480" s="189" t="str">
        <f t="shared" si="60"/>
        <v/>
      </c>
      <c r="I480" s="189" t="str">
        <f t="shared" si="61"/>
        <v/>
      </c>
      <c r="J480" s="73" t="str">
        <f t="shared" si="57"/>
        <v/>
      </c>
      <c r="K480" s="73" t="str">
        <f t="shared" si="62"/>
        <v>Ei</v>
      </c>
      <c r="L480" s="74"/>
      <c r="M480" s="74"/>
      <c r="N480" s="77">
        <f t="shared" si="56"/>
        <v>1</v>
      </c>
      <c r="O480" s="75" t="str">
        <f t="shared" si="58"/>
        <v/>
      </c>
      <c r="P480" s="73" t="str">
        <f t="shared" si="63"/>
        <v/>
      </c>
      <c r="Q480" s="73" t="str">
        <f t="shared" si="59"/>
        <v/>
      </c>
      <c r="R480" s="74"/>
    </row>
    <row r="481" spans="2:18" x14ac:dyDescent="0.3">
      <c r="B481" s="58">
        <v>479</v>
      </c>
      <c r="C481" s="72"/>
      <c r="D481" s="72"/>
      <c r="E481" s="72"/>
      <c r="F481" s="188"/>
      <c r="G481" s="188"/>
      <c r="H481" s="189" t="str">
        <f t="shared" si="60"/>
        <v/>
      </c>
      <c r="I481" s="189" t="str">
        <f t="shared" si="61"/>
        <v/>
      </c>
      <c r="J481" s="73" t="str">
        <f t="shared" si="57"/>
        <v/>
      </c>
      <c r="K481" s="73" t="str">
        <f t="shared" si="62"/>
        <v>Ei</v>
      </c>
      <c r="L481" s="74"/>
      <c r="M481" s="74"/>
      <c r="N481" s="77">
        <f t="shared" si="56"/>
        <v>1</v>
      </c>
      <c r="O481" s="75" t="str">
        <f t="shared" si="58"/>
        <v/>
      </c>
      <c r="P481" s="73" t="str">
        <f t="shared" si="63"/>
        <v/>
      </c>
      <c r="Q481" s="73" t="str">
        <f t="shared" si="59"/>
        <v/>
      </c>
      <c r="R481" s="74"/>
    </row>
    <row r="482" spans="2:18" x14ac:dyDescent="0.3">
      <c r="B482" s="58">
        <v>480</v>
      </c>
      <c r="C482" s="72"/>
      <c r="D482" s="72"/>
      <c r="E482" s="72"/>
      <c r="F482" s="188"/>
      <c r="G482" s="188"/>
      <c r="H482" s="189" t="str">
        <f t="shared" si="60"/>
        <v/>
      </c>
      <c r="I482" s="189" t="str">
        <f t="shared" si="61"/>
        <v/>
      </c>
      <c r="J482" s="73" t="str">
        <f t="shared" si="57"/>
        <v/>
      </c>
      <c r="K482" s="73" t="str">
        <f t="shared" si="62"/>
        <v>Ei</v>
      </c>
      <c r="L482" s="74"/>
      <c r="M482" s="74"/>
      <c r="N482" s="77">
        <f t="shared" si="56"/>
        <v>1</v>
      </c>
      <c r="O482" s="75" t="str">
        <f t="shared" si="58"/>
        <v/>
      </c>
      <c r="P482" s="73" t="str">
        <f t="shared" si="63"/>
        <v/>
      </c>
      <c r="Q482" s="73" t="str">
        <f t="shared" si="59"/>
        <v/>
      </c>
      <c r="R482" s="74"/>
    </row>
    <row r="483" spans="2:18" x14ac:dyDescent="0.3">
      <c r="B483" s="58">
        <v>481</v>
      </c>
      <c r="C483" s="72"/>
      <c r="D483" s="72"/>
      <c r="E483" s="72"/>
      <c r="F483" s="188"/>
      <c r="G483" s="188"/>
      <c r="H483" s="189" t="str">
        <f t="shared" si="60"/>
        <v/>
      </c>
      <c r="I483" s="189" t="str">
        <f t="shared" si="61"/>
        <v/>
      </c>
      <c r="J483" s="73" t="str">
        <f t="shared" si="57"/>
        <v/>
      </c>
      <c r="K483" s="73" t="str">
        <f t="shared" si="62"/>
        <v>Ei</v>
      </c>
      <c r="L483" s="74"/>
      <c r="M483" s="74"/>
      <c r="N483" s="77">
        <f t="shared" si="56"/>
        <v>1</v>
      </c>
      <c r="O483" s="75" t="str">
        <f t="shared" si="58"/>
        <v/>
      </c>
      <c r="P483" s="73" t="str">
        <f t="shared" si="63"/>
        <v/>
      </c>
      <c r="Q483" s="73" t="str">
        <f t="shared" si="59"/>
        <v/>
      </c>
      <c r="R483" s="74"/>
    </row>
    <row r="484" spans="2:18" x14ac:dyDescent="0.3">
      <c r="B484" s="58">
        <v>482</v>
      </c>
      <c r="C484" s="72"/>
      <c r="D484" s="72"/>
      <c r="E484" s="72"/>
      <c r="F484" s="188"/>
      <c r="G484" s="188"/>
      <c r="H484" s="189" t="str">
        <f t="shared" si="60"/>
        <v/>
      </c>
      <c r="I484" s="189" t="str">
        <f t="shared" si="61"/>
        <v/>
      </c>
      <c r="J484" s="73" t="str">
        <f t="shared" si="57"/>
        <v/>
      </c>
      <c r="K484" s="73" t="str">
        <f t="shared" si="62"/>
        <v>Ei</v>
      </c>
      <c r="L484" s="74"/>
      <c r="M484" s="74"/>
      <c r="N484" s="77">
        <f t="shared" si="56"/>
        <v>1</v>
      </c>
      <c r="O484" s="75" t="str">
        <f t="shared" si="58"/>
        <v/>
      </c>
      <c r="P484" s="73" t="str">
        <f t="shared" si="63"/>
        <v/>
      </c>
      <c r="Q484" s="73" t="str">
        <f t="shared" si="59"/>
        <v/>
      </c>
      <c r="R484" s="74"/>
    </row>
    <row r="485" spans="2:18" x14ac:dyDescent="0.3">
      <c r="B485" s="58">
        <v>483</v>
      </c>
      <c r="C485" s="72"/>
      <c r="D485" s="72"/>
      <c r="E485" s="72"/>
      <c r="F485" s="188"/>
      <c r="G485" s="188"/>
      <c r="H485" s="189" t="str">
        <f t="shared" si="60"/>
        <v/>
      </c>
      <c r="I485" s="189" t="str">
        <f t="shared" si="61"/>
        <v/>
      </c>
      <c r="J485" s="73" t="str">
        <f t="shared" si="57"/>
        <v/>
      </c>
      <c r="K485" s="73" t="str">
        <f t="shared" si="62"/>
        <v>Ei</v>
      </c>
      <c r="L485" s="74"/>
      <c r="M485" s="74"/>
      <c r="N485" s="77">
        <f t="shared" si="56"/>
        <v>1</v>
      </c>
      <c r="O485" s="75" t="str">
        <f t="shared" si="58"/>
        <v/>
      </c>
      <c r="P485" s="73" t="str">
        <f t="shared" si="63"/>
        <v/>
      </c>
      <c r="Q485" s="73" t="str">
        <f t="shared" si="59"/>
        <v/>
      </c>
      <c r="R485" s="74"/>
    </row>
    <row r="486" spans="2:18" x14ac:dyDescent="0.3">
      <c r="B486" s="58">
        <v>484</v>
      </c>
      <c r="C486" s="72"/>
      <c r="D486" s="72"/>
      <c r="E486" s="72"/>
      <c r="F486" s="188"/>
      <c r="G486" s="188"/>
      <c r="H486" s="189" t="str">
        <f t="shared" si="60"/>
        <v/>
      </c>
      <c r="I486" s="189" t="str">
        <f t="shared" si="61"/>
        <v/>
      </c>
      <c r="J486" s="73" t="str">
        <f t="shared" si="57"/>
        <v/>
      </c>
      <c r="K486" s="73" t="str">
        <f t="shared" si="62"/>
        <v>Ei</v>
      </c>
      <c r="L486" s="74"/>
      <c r="M486" s="74"/>
      <c r="N486" s="77">
        <f t="shared" si="56"/>
        <v>1</v>
      </c>
      <c r="O486" s="75" t="str">
        <f t="shared" si="58"/>
        <v/>
      </c>
      <c r="P486" s="73" t="str">
        <f t="shared" si="63"/>
        <v/>
      </c>
      <c r="Q486" s="73" t="str">
        <f t="shared" si="59"/>
        <v/>
      </c>
      <c r="R486" s="74"/>
    </row>
    <row r="487" spans="2:18" x14ac:dyDescent="0.3">
      <c r="B487" s="58">
        <v>485</v>
      </c>
      <c r="C487" s="72"/>
      <c r="D487" s="72"/>
      <c r="E487" s="72"/>
      <c r="F487" s="188"/>
      <c r="G487" s="188"/>
      <c r="H487" s="189" t="str">
        <f t="shared" si="60"/>
        <v/>
      </c>
      <c r="I487" s="189" t="str">
        <f t="shared" si="61"/>
        <v/>
      </c>
      <c r="J487" s="73" t="str">
        <f t="shared" si="57"/>
        <v/>
      </c>
      <c r="K487" s="73" t="str">
        <f t="shared" si="62"/>
        <v>Ei</v>
      </c>
      <c r="L487" s="74"/>
      <c r="M487" s="74"/>
      <c r="N487" s="77">
        <f t="shared" si="56"/>
        <v>1</v>
      </c>
      <c r="O487" s="75" t="str">
        <f t="shared" si="58"/>
        <v/>
      </c>
      <c r="P487" s="73" t="str">
        <f t="shared" si="63"/>
        <v/>
      </c>
      <c r="Q487" s="73" t="str">
        <f t="shared" si="59"/>
        <v/>
      </c>
      <c r="R487" s="74"/>
    </row>
    <row r="488" spans="2:18" x14ac:dyDescent="0.3">
      <c r="B488" s="58">
        <v>486</v>
      </c>
      <c r="C488" s="72"/>
      <c r="D488" s="72"/>
      <c r="E488" s="72"/>
      <c r="F488" s="188"/>
      <c r="G488" s="188"/>
      <c r="H488" s="189" t="str">
        <f t="shared" si="60"/>
        <v/>
      </c>
      <c r="I488" s="189" t="str">
        <f t="shared" si="61"/>
        <v/>
      </c>
      <c r="J488" s="73" t="str">
        <f t="shared" si="57"/>
        <v/>
      </c>
      <c r="K488" s="73" t="str">
        <f t="shared" si="62"/>
        <v>Ei</v>
      </c>
      <c r="L488" s="74"/>
      <c r="M488" s="74"/>
      <c r="N488" s="77">
        <f t="shared" si="56"/>
        <v>1</v>
      </c>
      <c r="O488" s="75" t="str">
        <f t="shared" si="58"/>
        <v/>
      </c>
      <c r="P488" s="73" t="str">
        <f t="shared" si="63"/>
        <v/>
      </c>
      <c r="Q488" s="73" t="str">
        <f t="shared" si="59"/>
        <v/>
      </c>
      <c r="R488" s="74"/>
    </row>
    <row r="489" spans="2:18" x14ac:dyDescent="0.3">
      <c r="B489" s="58">
        <v>487</v>
      </c>
      <c r="C489" s="72"/>
      <c r="D489" s="72"/>
      <c r="E489" s="72"/>
      <c r="F489" s="188"/>
      <c r="G489" s="188"/>
      <c r="H489" s="189" t="str">
        <f t="shared" si="60"/>
        <v/>
      </c>
      <c r="I489" s="189" t="str">
        <f t="shared" si="61"/>
        <v/>
      </c>
      <c r="J489" s="73" t="str">
        <f t="shared" si="57"/>
        <v/>
      </c>
      <c r="K489" s="73" t="str">
        <f t="shared" si="62"/>
        <v>Ei</v>
      </c>
      <c r="L489" s="74"/>
      <c r="M489" s="74"/>
      <c r="N489" s="77">
        <f t="shared" si="56"/>
        <v>1</v>
      </c>
      <c r="O489" s="75" t="str">
        <f t="shared" si="58"/>
        <v/>
      </c>
      <c r="P489" s="73" t="str">
        <f t="shared" si="63"/>
        <v/>
      </c>
      <c r="Q489" s="73" t="str">
        <f t="shared" si="59"/>
        <v/>
      </c>
      <c r="R489" s="74"/>
    </row>
    <row r="490" spans="2:18" x14ac:dyDescent="0.3">
      <c r="B490" s="58">
        <v>488</v>
      </c>
      <c r="C490" s="72"/>
      <c r="D490" s="72"/>
      <c r="E490" s="72"/>
      <c r="F490" s="188"/>
      <c r="G490" s="188"/>
      <c r="H490" s="189" t="str">
        <f t="shared" si="60"/>
        <v/>
      </c>
      <c r="I490" s="189" t="str">
        <f t="shared" si="61"/>
        <v/>
      </c>
      <c r="J490" s="73" t="str">
        <f t="shared" si="57"/>
        <v/>
      </c>
      <c r="K490" s="73" t="str">
        <f t="shared" si="62"/>
        <v>Ei</v>
      </c>
      <c r="L490" s="74"/>
      <c r="M490" s="74"/>
      <c r="N490" s="77">
        <f t="shared" si="56"/>
        <v>1</v>
      </c>
      <c r="O490" s="75" t="str">
        <f t="shared" si="58"/>
        <v/>
      </c>
      <c r="P490" s="73" t="str">
        <f t="shared" si="63"/>
        <v/>
      </c>
      <c r="Q490" s="73" t="str">
        <f t="shared" si="59"/>
        <v/>
      </c>
      <c r="R490" s="74"/>
    </row>
    <row r="491" spans="2:18" x14ac:dyDescent="0.3">
      <c r="B491" s="58">
        <v>489</v>
      </c>
      <c r="C491" s="72"/>
      <c r="D491" s="72"/>
      <c r="E491" s="72"/>
      <c r="F491" s="188"/>
      <c r="G491" s="188"/>
      <c r="H491" s="189" t="str">
        <f t="shared" si="60"/>
        <v/>
      </c>
      <c r="I491" s="189" t="str">
        <f t="shared" si="61"/>
        <v/>
      </c>
      <c r="J491" s="73" t="str">
        <f t="shared" si="57"/>
        <v/>
      </c>
      <c r="K491" s="73" t="str">
        <f t="shared" si="62"/>
        <v>Ei</v>
      </c>
      <c r="L491" s="74"/>
      <c r="M491" s="74"/>
      <c r="N491" s="77">
        <f t="shared" si="56"/>
        <v>1</v>
      </c>
      <c r="O491" s="75" t="str">
        <f t="shared" si="58"/>
        <v/>
      </c>
      <c r="P491" s="73" t="str">
        <f t="shared" si="63"/>
        <v/>
      </c>
      <c r="Q491" s="73" t="str">
        <f t="shared" si="59"/>
        <v/>
      </c>
      <c r="R491" s="74"/>
    </row>
    <row r="492" spans="2:18" x14ac:dyDescent="0.3">
      <c r="B492" s="58">
        <v>490</v>
      </c>
      <c r="C492" s="72"/>
      <c r="D492" s="72"/>
      <c r="E492" s="72"/>
      <c r="F492" s="188"/>
      <c r="G492" s="188"/>
      <c r="H492" s="189" t="str">
        <f t="shared" si="60"/>
        <v/>
      </c>
      <c r="I492" s="189" t="str">
        <f t="shared" si="61"/>
        <v/>
      </c>
      <c r="J492" s="73" t="str">
        <f t="shared" si="57"/>
        <v/>
      </c>
      <c r="K492" s="73" t="str">
        <f t="shared" si="62"/>
        <v>Ei</v>
      </c>
      <c r="L492" s="74"/>
      <c r="M492" s="74"/>
      <c r="N492" s="77">
        <f t="shared" si="56"/>
        <v>1</v>
      </c>
      <c r="O492" s="75" t="str">
        <f t="shared" si="58"/>
        <v/>
      </c>
      <c r="P492" s="73" t="str">
        <f t="shared" si="63"/>
        <v/>
      </c>
      <c r="Q492" s="73" t="str">
        <f t="shared" si="59"/>
        <v/>
      </c>
      <c r="R492" s="74"/>
    </row>
    <row r="493" spans="2:18" x14ac:dyDescent="0.3">
      <c r="B493" s="58">
        <v>491</v>
      </c>
      <c r="C493" s="72"/>
      <c r="D493" s="72"/>
      <c r="E493" s="72"/>
      <c r="F493" s="188"/>
      <c r="G493" s="188"/>
      <c r="H493" s="189" t="str">
        <f t="shared" si="60"/>
        <v/>
      </c>
      <c r="I493" s="189" t="str">
        <f t="shared" si="61"/>
        <v/>
      </c>
      <c r="J493" s="73" t="str">
        <f t="shared" si="57"/>
        <v/>
      </c>
      <c r="K493" s="73" t="str">
        <f t="shared" si="62"/>
        <v>Ei</v>
      </c>
      <c r="L493" s="74"/>
      <c r="M493" s="74"/>
      <c r="N493" s="77">
        <f t="shared" si="56"/>
        <v>1</v>
      </c>
      <c r="O493" s="75" t="str">
        <f t="shared" si="58"/>
        <v/>
      </c>
      <c r="P493" s="73" t="str">
        <f t="shared" si="63"/>
        <v/>
      </c>
      <c r="Q493" s="73" t="str">
        <f t="shared" si="59"/>
        <v/>
      </c>
      <c r="R493" s="74"/>
    </row>
    <row r="494" spans="2:18" x14ac:dyDescent="0.3">
      <c r="B494" s="58">
        <v>492</v>
      </c>
      <c r="C494" s="72"/>
      <c r="D494" s="72"/>
      <c r="E494" s="72"/>
      <c r="F494" s="188"/>
      <c r="G494" s="188"/>
      <c r="H494" s="189" t="str">
        <f t="shared" si="60"/>
        <v/>
      </c>
      <c r="I494" s="189" t="str">
        <f t="shared" si="61"/>
        <v/>
      </c>
      <c r="J494" s="73" t="str">
        <f t="shared" si="57"/>
        <v/>
      </c>
      <c r="K494" s="73" t="str">
        <f t="shared" si="62"/>
        <v>Ei</v>
      </c>
      <c r="L494" s="74"/>
      <c r="M494" s="74"/>
      <c r="N494" s="77">
        <f t="shared" si="56"/>
        <v>1</v>
      </c>
      <c r="O494" s="75" t="str">
        <f t="shared" si="58"/>
        <v/>
      </c>
      <c r="P494" s="73" t="str">
        <f t="shared" si="63"/>
        <v/>
      </c>
      <c r="Q494" s="73" t="str">
        <f t="shared" si="59"/>
        <v/>
      </c>
      <c r="R494" s="74"/>
    </row>
    <row r="495" spans="2:18" x14ac:dyDescent="0.3">
      <c r="B495" s="58">
        <v>493</v>
      </c>
      <c r="C495" s="72"/>
      <c r="D495" s="72"/>
      <c r="E495" s="72"/>
      <c r="F495" s="188"/>
      <c r="G495" s="188"/>
      <c r="H495" s="189" t="str">
        <f t="shared" si="60"/>
        <v/>
      </c>
      <c r="I495" s="189" t="str">
        <f t="shared" si="61"/>
        <v/>
      </c>
      <c r="J495" s="73" t="str">
        <f t="shared" si="57"/>
        <v/>
      </c>
      <c r="K495" s="73" t="str">
        <f t="shared" si="62"/>
        <v>Ei</v>
      </c>
      <c r="L495" s="74"/>
      <c r="M495" s="74"/>
      <c r="N495" s="77">
        <f t="shared" ref="N495:N502" si="64">1-L495-M495</f>
        <v>1</v>
      </c>
      <c r="O495" s="75" t="str">
        <f t="shared" si="58"/>
        <v/>
      </c>
      <c r="P495" s="73" t="str">
        <f t="shared" si="63"/>
        <v/>
      </c>
      <c r="Q495" s="73" t="str">
        <f t="shared" si="59"/>
        <v/>
      </c>
      <c r="R495" s="74"/>
    </row>
    <row r="496" spans="2:18" x14ac:dyDescent="0.3">
      <c r="B496" s="58">
        <v>494</v>
      </c>
      <c r="C496" s="72"/>
      <c r="D496" s="72"/>
      <c r="E496" s="72"/>
      <c r="F496" s="188"/>
      <c r="G496" s="188"/>
      <c r="H496" s="189" t="str">
        <f t="shared" si="60"/>
        <v/>
      </c>
      <c r="I496" s="189" t="str">
        <f t="shared" si="61"/>
        <v/>
      </c>
      <c r="J496" s="73" t="str">
        <f t="shared" si="57"/>
        <v/>
      </c>
      <c r="K496" s="73" t="str">
        <f t="shared" si="62"/>
        <v>Ei</v>
      </c>
      <c r="L496" s="74"/>
      <c r="M496" s="74"/>
      <c r="N496" s="77">
        <f t="shared" si="64"/>
        <v>1</v>
      </c>
      <c r="O496" s="75" t="str">
        <f t="shared" si="58"/>
        <v/>
      </c>
      <c r="P496" s="73" t="str">
        <f t="shared" si="63"/>
        <v/>
      </c>
      <c r="Q496" s="73" t="str">
        <f t="shared" si="59"/>
        <v/>
      </c>
      <c r="R496" s="74"/>
    </row>
    <row r="497" spans="2:18" x14ac:dyDescent="0.3">
      <c r="B497" s="58">
        <v>495</v>
      </c>
      <c r="C497" s="72"/>
      <c r="D497" s="72"/>
      <c r="E497" s="72"/>
      <c r="F497" s="188"/>
      <c r="G497" s="188"/>
      <c r="H497" s="189" t="str">
        <f t="shared" si="60"/>
        <v/>
      </c>
      <c r="I497" s="189" t="str">
        <f t="shared" si="61"/>
        <v/>
      </c>
      <c r="J497" s="73" t="str">
        <f t="shared" si="57"/>
        <v/>
      </c>
      <c r="K497" s="73" t="str">
        <f t="shared" si="62"/>
        <v>Ei</v>
      </c>
      <c r="L497" s="74"/>
      <c r="M497" s="74"/>
      <c r="N497" s="77">
        <f t="shared" si="64"/>
        <v>1</v>
      </c>
      <c r="O497" s="75" t="str">
        <f t="shared" si="58"/>
        <v/>
      </c>
      <c r="P497" s="73" t="str">
        <f t="shared" si="63"/>
        <v/>
      </c>
      <c r="Q497" s="73" t="str">
        <f t="shared" si="59"/>
        <v/>
      </c>
      <c r="R497" s="74"/>
    </row>
    <row r="498" spans="2:18" x14ac:dyDescent="0.3">
      <c r="B498" s="58">
        <v>496</v>
      </c>
      <c r="C498" s="72"/>
      <c r="D498" s="72"/>
      <c r="E498" s="72"/>
      <c r="F498" s="188"/>
      <c r="G498" s="188"/>
      <c r="H498" s="189" t="str">
        <f t="shared" si="60"/>
        <v/>
      </c>
      <c r="I498" s="189" t="str">
        <f t="shared" si="61"/>
        <v/>
      </c>
      <c r="J498" s="73" t="str">
        <f t="shared" si="57"/>
        <v/>
      </c>
      <c r="K498" s="73" t="str">
        <f t="shared" si="62"/>
        <v>Ei</v>
      </c>
      <c r="L498" s="74"/>
      <c r="M498" s="74"/>
      <c r="N498" s="77">
        <f t="shared" si="64"/>
        <v>1</v>
      </c>
      <c r="O498" s="75" t="str">
        <f t="shared" si="58"/>
        <v/>
      </c>
      <c r="P498" s="73" t="str">
        <f t="shared" si="63"/>
        <v/>
      </c>
      <c r="Q498" s="73" t="str">
        <f t="shared" si="59"/>
        <v/>
      </c>
      <c r="R498" s="74"/>
    </row>
    <row r="499" spans="2:18" x14ac:dyDescent="0.3">
      <c r="B499" s="58">
        <v>497</v>
      </c>
      <c r="C499" s="72"/>
      <c r="D499" s="72"/>
      <c r="E499" s="72"/>
      <c r="F499" s="188"/>
      <c r="G499" s="188"/>
      <c r="H499" s="189" t="str">
        <f t="shared" si="60"/>
        <v/>
      </c>
      <c r="I499" s="189" t="str">
        <f t="shared" si="61"/>
        <v/>
      </c>
      <c r="J499" s="73" t="str">
        <f t="shared" si="57"/>
        <v/>
      </c>
      <c r="K499" s="73" t="str">
        <f t="shared" si="62"/>
        <v>Ei</v>
      </c>
      <c r="L499" s="74"/>
      <c r="M499" s="74"/>
      <c r="N499" s="77">
        <f t="shared" si="64"/>
        <v>1</v>
      </c>
      <c r="O499" s="75" t="str">
        <f t="shared" si="58"/>
        <v/>
      </c>
      <c r="P499" s="73" t="str">
        <f t="shared" si="63"/>
        <v/>
      </c>
      <c r="Q499" s="73" t="str">
        <f t="shared" si="59"/>
        <v/>
      </c>
      <c r="R499" s="74"/>
    </row>
    <row r="500" spans="2:18" x14ac:dyDescent="0.3">
      <c r="B500" s="58">
        <v>498</v>
      </c>
      <c r="C500" s="72"/>
      <c r="D500" s="72"/>
      <c r="E500" s="72"/>
      <c r="F500" s="188"/>
      <c r="G500" s="188"/>
      <c r="H500" s="189" t="str">
        <f t="shared" si="60"/>
        <v/>
      </c>
      <c r="I500" s="189" t="str">
        <f t="shared" si="61"/>
        <v/>
      </c>
      <c r="J500" s="73" t="str">
        <f t="shared" si="57"/>
        <v/>
      </c>
      <c r="K500" s="73" t="str">
        <f t="shared" si="62"/>
        <v>Ei</v>
      </c>
      <c r="L500" s="74"/>
      <c r="M500" s="74"/>
      <c r="N500" s="77">
        <f t="shared" si="64"/>
        <v>1</v>
      </c>
      <c r="O500" s="75" t="str">
        <f t="shared" si="58"/>
        <v/>
      </c>
      <c r="P500" s="73" t="str">
        <f t="shared" si="63"/>
        <v/>
      </c>
      <c r="Q500" s="73" t="str">
        <f t="shared" si="59"/>
        <v/>
      </c>
      <c r="R500" s="74"/>
    </row>
    <row r="501" spans="2:18" x14ac:dyDescent="0.3">
      <c r="B501" s="58">
        <v>499</v>
      </c>
      <c r="C501" s="72"/>
      <c r="D501" s="72"/>
      <c r="E501" s="72"/>
      <c r="F501" s="188"/>
      <c r="G501" s="188"/>
      <c r="H501" s="189" t="str">
        <f t="shared" si="60"/>
        <v/>
      </c>
      <c r="I501" s="189" t="str">
        <f t="shared" si="61"/>
        <v/>
      </c>
      <c r="J501" s="73" t="str">
        <f t="shared" si="57"/>
        <v/>
      </c>
      <c r="K501" s="73" t="str">
        <f t="shared" si="62"/>
        <v>Ei</v>
      </c>
      <c r="L501" s="74"/>
      <c r="M501" s="74"/>
      <c r="N501" s="77">
        <f t="shared" si="64"/>
        <v>1</v>
      </c>
      <c r="O501" s="75" t="str">
        <f t="shared" si="58"/>
        <v/>
      </c>
      <c r="P501" s="73" t="str">
        <f t="shared" si="63"/>
        <v/>
      </c>
      <c r="Q501" s="73" t="str">
        <f t="shared" si="59"/>
        <v/>
      </c>
      <c r="R501" s="74"/>
    </row>
    <row r="502" spans="2:18" x14ac:dyDescent="0.3">
      <c r="B502" s="58">
        <v>500</v>
      </c>
      <c r="C502" s="72"/>
      <c r="D502" s="72"/>
      <c r="E502" s="72"/>
      <c r="F502" s="188"/>
      <c r="G502" s="188"/>
      <c r="H502" s="189" t="str">
        <f t="shared" si="60"/>
        <v/>
      </c>
      <c r="I502" s="189" t="str">
        <f t="shared" si="61"/>
        <v/>
      </c>
      <c r="J502" s="73" t="str">
        <f t="shared" si="57"/>
        <v/>
      </c>
      <c r="K502" s="73" t="str">
        <f t="shared" si="62"/>
        <v>Ei</v>
      </c>
      <c r="L502" s="74"/>
      <c r="M502" s="74"/>
      <c r="N502" s="77">
        <f t="shared" si="64"/>
        <v>1</v>
      </c>
      <c r="O502" s="75" t="str">
        <f t="shared" si="58"/>
        <v/>
      </c>
      <c r="P502" s="73" t="str">
        <f t="shared" si="63"/>
        <v/>
      </c>
      <c r="Q502" s="73" t="str">
        <f t="shared" si="59"/>
        <v/>
      </c>
      <c r="R502" s="74"/>
    </row>
  </sheetData>
  <pageMargins left="0.7" right="0.7" top="0.75" bottom="0.75" header="0.3" footer="0.3"/>
  <pageSetup paperSize="9"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dimension ref="B1:AH502"/>
  <sheetViews>
    <sheetView zoomScale="85" zoomScaleNormal="85" workbookViewId="0"/>
  </sheetViews>
  <sheetFormatPr defaultRowHeight="14.4" x14ac:dyDescent="0.3"/>
  <cols>
    <col min="2" max="2" width="8.44140625" style="48" bestFit="1" customWidth="1"/>
    <col min="3" max="3" width="2.6640625" style="48" bestFit="1" customWidth="1"/>
    <col min="4" max="4" width="8.5546875" style="185" bestFit="1" customWidth="1"/>
    <col min="5" max="5" width="6.109375" style="185" bestFit="1" customWidth="1"/>
    <col min="6" max="6" width="7.77734375" style="185" bestFit="1" customWidth="1"/>
    <col min="7" max="7" width="5" style="185" bestFit="1" customWidth="1"/>
    <col min="8" max="8" width="4.109375" style="48" bestFit="1" customWidth="1"/>
    <col min="9" max="9" width="8.33203125" style="48" bestFit="1" customWidth="1"/>
    <col min="10" max="10" width="6.109375" style="48" bestFit="1" customWidth="1"/>
    <col min="11" max="11" width="11.88671875" style="48" bestFit="1" customWidth="1"/>
    <col min="12" max="12" width="11.88671875" style="100" customWidth="1"/>
    <col min="13" max="14" width="10.88671875" style="48" bestFit="1" customWidth="1"/>
    <col min="15" max="15" width="7.88671875" style="48" bestFit="1" customWidth="1"/>
    <col min="16" max="16" width="15.6640625" style="48" bestFit="1" customWidth="1"/>
    <col min="17" max="17" width="11.5546875" style="100" bestFit="1" customWidth="1"/>
    <col min="18" max="18" width="11.5546875" style="48" bestFit="1" customWidth="1"/>
    <col min="19" max="19" width="10.6640625" customWidth="1"/>
    <col min="21" max="21" width="49.6640625" bestFit="1" customWidth="1"/>
  </cols>
  <sheetData>
    <row r="1" spans="2:34" x14ac:dyDescent="0.3">
      <c r="C1" s="70"/>
    </row>
    <row r="2" spans="2:34" ht="16.8" x14ac:dyDescent="0.35">
      <c r="B2" s="47" t="s">
        <v>57</v>
      </c>
      <c r="C2" s="9" t="s">
        <v>0</v>
      </c>
      <c r="D2" s="6" t="s">
        <v>594</v>
      </c>
      <c r="E2" s="6" t="s">
        <v>596</v>
      </c>
      <c r="F2" s="6" t="s">
        <v>59</v>
      </c>
      <c r="G2" s="6" t="s">
        <v>101</v>
      </c>
      <c r="H2" s="71" t="s">
        <v>108</v>
      </c>
      <c r="I2" s="9" t="s">
        <v>59</v>
      </c>
      <c r="J2" s="9" t="s">
        <v>101</v>
      </c>
      <c r="K2" s="71" t="s">
        <v>5</v>
      </c>
      <c r="L2" s="71" t="s">
        <v>146</v>
      </c>
      <c r="M2" s="9" t="s">
        <v>142</v>
      </c>
      <c r="N2" s="71" t="s">
        <v>143</v>
      </c>
      <c r="O2" s="71" t="s">
        <v>70</v>
      </c>
      <c r="P2" s="71" t="s">
        <v>45</v>
      </c>
      <c r="Q2" s="71" t="s">
        <v>17</v>
      </c>
      <c r="R2" s="71" t="s">
        <v>46</v>
      </c>
      <c r="S2" s="9" t="s">
        <v>3</v>
      </c>
      <c r="U2" s="10" t="s">
        <v>9</v>
      </c>
      <c r="V2" s="11">
        <f>(SQRT((U18-U13)*(U18-U14)*(U18-U15)*(U18-U16)))/10000</f>
        <v>0.06</v>
      </c>
      <c r="X2" s="35" t="s">
        <v>79</v>
      </c>
      <c r="AH2" s="3" t="s">
        <v>81</v>
      </c>
    </row>
    <row r="3" spans="2:34" x14ac:dyDescent="0.3">
      <c r="B3" s="58">
        <v>1</v>
      </c>
      <c r="C3" s="72"/>
      <c r="D3" s="72"/>
      <c r="E3" s="72"/>
      <c r="F3" s="188"/>
      <c r="G3" s="188"/>
      <c r="H3" s="72"/>
      <c r="I3" s="189" t="str">
        <f>IF(D3&gt;0,D3/10,IF(F3&gt;0,F3,""))</f>
        <v/>
      </c>
      <c r="J3" s="189" t="str">
        <f>IF(E3&gt;0,E3/10,IF(G3&gt;0,G3,""))</f>
        <v/>
      </c>
      <c r="K3" s="73" t="str">
        <f t="shared" ref="K3:K66" si="0">IF(C3&lt;&gt;0,(IF(C3=1,0.036089*I3^2.01395*(0.99676)^I3*J3^2.07025*(J3-1.3)^-1.07209,IF(C3=2,0.022927*I3^1.91505*(0.99146)^I3*J3^2.82541*(J3-1.3)^-1.53547,0.011197*I3^2.10253*(0.986)^I3*J3^3.98519*(J3-1.3)^-2.659))/1000),"")</f>
        <v/>
      </c>
      <c r="L3" s="73" t="str">
        <f t="shared" ref="L3:L66" si="1">IF(AND(C3=$U$22,I3&gt;=$V$22),"Kyllä",IF(AND(C3=$U$23,I3&gt;=$V$23),"Kyllä",IF(AND(C3=$U$24,I3&gt;=$V$24),"Kyllä","Ei")))</f>
        <v>Ei</v>
      </c>
      <c r="M3" s="74"/>
      <c r="N3" s="74"/>
      <c r="O3" s="77">
        <f>1-(M3+N3)</f>
        <v>1</v>
      </c>
      <c r="P3" s="75" t="str">
        <f t="shared" ref="P3:P66" si="2">IF(C3&gt;0,(K3*(M3+N3)),"")</f>
        <v/>
      </c>
      <c r="Q3" s="73" t="str">
        <f t="shared" ref="Q3:Q66" si="3">IF(AND(C3&gt;0,H3="T",L3="Kyllä"),K3*M3,"")</f>
        <v/>
      </c>
      <c r="R3" s="73" t="str">
        <f>IF(AND(C3&gt;0,H3="k"),P3,IF(AND(C3&gt;0,H3="t"),K3*N3,""))</f>
        <v/>
      </c>
      <c r="S3" s="5"/>
      <c r="U3" s="10" t="s">
        <v>10</v>
      </c>
      <c r="V3" s="11">
        <f>1/V2</f>
        <v>16.666666666666668</v>
      </c>
      <c r="X3" s="7" t="s">
        <v>0</v>
      </c>
      <c r="Y3" s="5"/>
      <c r="AA3" s="36" t="s">
        <v>0</v>
      </c>
      <c r="AB3" s="5"/>
      <c r="AD3" s="36" t="s">
        <v>0</v>
      </c>
      <c r="AE3" s="5"/>
      <c r="AH3" t="s">
        <v>82</v>
      </c>
    </row>
    <row r="4" spans="2:34" ht="16.2" x14ac:dyDescent="0.3">
      <c r="B4" s="58">
        <v>2</v>
      </c>
      <c r="C4" s="72"/>
      <c r="D4" s="72"/>
      <c r="E4" s="72"/>
      <c r="F4" s="188"/>
      <c r="G4" s="188"/>
      <c r="H4" s="72"/>
      <c r="I4" s="189" t="str">
        <f t="shared" ref="I4:I67" si="4">IF(D4&gt;0,D4/10,IF(F4&gt;0,F4,""))</f>
        <v/>
      </c>
      <c r="J4" s="189" t="str">
        <f t="shared" ref="J4:J67" si="5">IF(E4&gt;0,E4/10,IF(G4&gt;0,G4,""))</f>
        <v/>
      </c>
      <c r="K4" s="73" t="str">
        <f t="shared" si="0"/>
        <v/>
      </c>
      <c r="L4" s="73" t="str">
        <f t="shared" si="1"/>
        <v>Ei</v>
      </c>
      <c r="M4" s="74"/>
      <c r="N4" s="74"/>
      <c r="O4" s="77">
        <f t="shared" ref="O4:O67" si="6">1-(M4+N4)</f>
        <v>1</v>
      </c>
      <c r="P4" s="75" t="str">
        <f t="shared" si="2"/>
        <v/>
      </c>
      <c r="Q4" s="73" t="str">
        <f t="shared" si="3"/>
        <v/>
      </c>
      <c r="R4" s="73" t="str">
        <f t="shared" ref="R4:R67" si="7">IF(AND(C4&gt;0,H4="k"),P4,IF(AND(C4&gt;0,H4="t"),K4*N4,""))</f>
        <v/>
      </c>
      <c r="S4" s="5"/>
      <c r="U4" s="10" t="s">
        <v>44</v>
      </c>
      <c r="V4" s="11">
        <f>SUM(K3:K502)</f>
        <v>0</v>
      </c>
      <c r="X4" s="7" t="s">
        <v>80</v>
      </c>
      <c r="Y4" s="7" t="s">
        <v>1</v>
      </c>
      <c r="Z4" s="8" t="s">
        <v>7</v>
      </c>
      <c r="AA4" s="36" t="s">
        <v>80</v>
      </c>
      <c r="AB4" s="7" t="s">
        <v>1</v>
      </c>
      <c r="AC4" s="8" t="s">
        <v>7</v>
      </c>
      <c r="AD4" s="36" t="s">
        <v>80</v>
      </c>
      <c r="AE4" s="7" t="s">
        <v>1</v>
      </c>
      <c r="AF4" s="7" t="s">
        <v>7</v>
      </c>
      <c r="AH4" t="s">
        <v>83</v>
      </c>
    </row>
    <row r="5" spans="2:34" x14ac:dyDescent="0.3">
      <c r="B5" s="58">
        <v>3</v>
      </c>
      <c r="C5" s="72"/>
      <c r="D5" s="72"/>
      <c r="E5" s="72"/>
      <c r="F5" s="188"/>
      <c r="G5" s="188"/>
      <c r="H5" s="72"/>
      <c r="I5" s="189" t="str">
        <f t="shared" si="4"/>
        <v/>
      </c>
      <c r="J5" s="189" t="str">
        <f t="shared" si="5"/>
        <v/>
      </c>
      <c r="K5" s="73" t="str">
        <f t="shared" si="0"/>
        <v/>
      </c>
      <c r="L5" s="73" t="str">
        <f t="shared" si="1"/>
        <v>Ei</v>
      </c>
      <c r="M5" s="74"/>
      <c r="N5" s="74"/>
      <c r="O5" s="77">
        <f t="shared" si="6"/>
        <v>1</v>
      </c>
      <c r="P5" s="75" t="str">
        <f t="shared" si="2"/>
        <v/>
      </c>
      <c r="Q5" s="73" t="str">
        <f t="shared" si="3"/>
        <v/>
      </c>
      <c r="R5" s="73" t="str">
        <f t="shared" si="7"/>
        <v/>
      </c>
      <c r="S5" s="5"/>
      <c r="U5" s="10" t="s">
        <v>37</v>
      </c>
      <c r="V5" s="10"/>
      <c r="X5" s="7">
        <v>1</v>
      </c>
      <c r="Y5" s="5"/>
      <c r="Z5" s="37"/>
      <c r="AA5" s="36">
        <v>1</v>
      </c>
      <c r="AB5" s="5"/>
      <c r="AC5" s="37"/>
      <c r="AD5" s="36">
        <v>1</v>
      </c>
      <c r="AE5" s="5"/>
      <c r="AF5" s="5"/>
      <c r="AH5" t="s">
        <v>84</v>
      </c>
    </row>
    <row r="6" spans="2:34" ht="16.2" x14ac:dyDescent="0.3">
      <c r="B6" s="58">
        <v>4</v>
      </c>
      <c r="C6" s="72"/>
      <c r="D6" s="72"/>
      <c r="E6" s="72"/>
      <c r="F6" s="188"/>
      <c r="G6" s="188"/>
      <c r="H6" s="72"/>
      <c r="I6" s="189" t="str">
        <f t="shared" si="4"/>
        <v/>
      </c>
      <c r="J6" s="189" t="str">
        <f t="shared" si="5"/>
        <v/>
      </c>
      <c r="K6" s="73" t="str">
        <f t="shared" si="0"/>
        <v/>
      </c>
      <c r="L6" s="73" t="str">
        <f t="shared" si="1"/>
        <v>Ei</v>
      </c>
      <c r="M6" s="74"/>
      <c r="N6" s="74"/>
      <c r="O6" s="77">
        <f t="shared" si="6"/>
        <v>1</v>
      </c>
      <c r="P6" s="75" t="str">
        <f t="shared" si="2"/>
        <v/>
      </c>
      <c r="Q6" s="73" t="str">
        <f t="shared" si="3"/>
        <v/>
      </c>
      <c r="R6" s="73" t="str">
        <f t="shared" si="7"/>
        <v/>
      </c>
      <c r="S6" s="5"/>
      <c r="U6" s="9" t="s">
        <v>71</v>
      </c>
      <c r="V6" s="12">
        <f>SUM(Q3:Q502)*V3</f>
        <v>0</v>
      </c>
      <c r="X6" s="7">
        <v>2</v>
      </c>
      <c r="Y6" s="5"/>
      <c r="Z6" s="37"/>
      <c r="AA6" s="36">
        <v>2</v>
      </c>
      <c r="AB6" s="5"/>
      <c r="AC6" s="37"/>
      <c r="AD6" s="36">
        <v>2</v>
      </c>
      <c r="AE6" s="5"/>
      <c r="AF6" s="5"/>
      <c r="AH6" t="s">
        <v>85</v>
      </c>
    </row>
    <row r="7" spans="2:34" ht="16.2" x14ac:dyDescent="0.3">
      <c r="B7" s="58">
        <v>5</v>
      </c>
      <c r="C7" s="72"/>
      <c r="D7" s="72"/>
      <c r="E7" s="72"/>
      <c r="F7" s="188"/>
      <c r="G7" s="188"/>
      <c r="H7" s="72"/>
      <c r="I7" s="189" t="str">
        <f t="shared" si="4"/>
        <v/>
      </c>
      <c r="J7" s="189" t="str">
        <f t="shared" si="5"/>
        <v/>
      </c>
      <c r="K7" s="73" t="str">
        <f t="shared" si="0"/>
        <v/>
      </c>
      <c r="L7" s="73" t="str">
        <f t="shared" si="1"/>
        <v>Ei</v>
      </c>
      <c r="M7" s="74"/>
      <c r="N7" s="74"/>
      <c r="O7" s="77">
        <f t="shared" si="6"/>
        <v>1</v>
      </c>
      <c r="P7" s="75" t="str">
        <f t="shared" si="2"/>
        <v/>
      </c>
      <c r="Q7" s="73" t="str">
        <f t="shared" si="3"/>
        <v/>
      </c>
      <c r="R7" s="73" t="str">
        <f t="shared" si="7"/>
        <v/>
      </c>
      <c r="S7" s="5"/>
      <c r="U7" s="9" t="s">
        <v>72</v>
      </c>
      <c r="V7" s="12">
        <f>(SUMIF(C3:C502,1,R3:R502)+SUMIF(C3:C502,2,R3:R502))*V3</f>
        <v>0</v>
      </c>
      <c r="X7" s="7">
        <v>3</v>
      </c>
      <c r="Y7" s="5"/>
      <c r="Z7" s="37"/>
      <c r="AA7" s="36">
        <v>3</v>
      </c>
      <c r="AB7" s="5"/>
      <c r="AC7" s="37"/>
      <c r="AD7" s="36">
        <v>3</v>
      </c>
      <c r="AE7" s="5"/>
      <c r="AF7" s="5"/>
      <c r="AH7" t="s">
        <v>86</v>
      </c>
    </row>
    <row r="8" spans="2:34" ht="16.2" x14ac:dyDescent="0.3">
      <c r="B8" s="58">
        <v>6</v>
      </c>
      <c r="C8" s="72"/>
      <c r="D8" s="72"/>
      <c r="E8" s="72"/>
      <c r="F8" s="188"/>
      <c r="G8" s="188"/>
      <c r="H8" s="72"/>
      <c r="I8" s="189" t="str">
        <f t="shared" si="4"/>
        <v/>
      </c>
      <c r="J8" s="189" t="str">
        <f t="shared" si="5"/>
        <v/>
      </c>
      <c r="K8" s="73" t="str">
        <f t="shared" si="0"/>
        <v/>
      </c>
      <c r="L8" s="73" t="str">
        <f t="shared" si="1"/>
        <v>Ei</v>
      </c>
      <c r="M8" s="74"/>
      <c r="N8" s="74"/>
      <c r="O8" s="77">
        <f t="shared" si="6"/>
        <v>1</v>
      </c>
      <c r="P8" s="75" t="str">
        <f t="shared" si="2"/>
        <v/>
      </c>
      <c r="Q8" s="73" t="str">
        <f t="shared" si="3"/>
        <v/>
      </c>
      <c r="R8" s="73" t="str">
        <f t="shared" si="7"/>
        <v/>
      </c>
      <c r="S8" s="5"/>
      <c r="U8" s="9" t="s">
        <v>73</v>
      </c>
      <c r="V8" s="12">
        <f>SUMIF(C3:C502,3,R3:R502)*V3</f>
        <v>0</v>
      </c>
      <c r="X8" s="7">
        <v>4</v>
      </c>
      <c r="Y8" s="5"/>
      <c r="Z8" s="37"/>
      <c r="AA8" s="36">
        <v>4</v>
      </c>
      <c r="AB8" s="5"/>
      <c r="AC8" s="37"/>
      <c r="AD8" s="36">
        <v>4</v>
      </c>
      <c r="AE8" s="5"/>
      <c r="AF8" s="5"/>
    </row>
    <row r="9" spans="2:34" ht="16.2" x14ac:dyDescent="0.3">
      <c r="B9" s="58">
        <v>7</v>
      </c>
      <c r="C9" s="72"/>
      <c r="D9" s="72"/>
      <c r="E9" s="72"/>
      <c r="F9" s="188"/>
      <c r="G9" s="188"/>
      <c r="H9" s="72"/>
      <c r="I9" s="189" t="str">
        <f t="shared" si="4"/>
        <v/>
      </c>
      <c r="J9" s="189" t="str">
        <f t="shared" si="5"/>
        <v/>
      </c>
      <c r="K9" s="73" t="str">
        <f t="shared" si="0"/>
        <v/>
      </c>
      <c r="L9" s="73" t="str">
        <f t="shared" si="1"/>
        <v>Ei</v>
      </c>
      <c r="M9" s="74"/>
      <c r="N9" s="74"/>
      <c r="O9" s="77">
        <f t="shared" si="6"/>
        <v>1</v>
      </c>
      <c r="P9" s="75" t="str">
        <f t="shared" si="2"/>
        <v/>
      </c>
      <c r="Q9" s="73" t="str">
        <f t="shared" si="3"/>
        <v/>
      </c>
      <c r="R9" s="73" t="str">
        <f t="shared" si="7"/>
        <v/>
      </c>
      <c r="S9" s="5"/>
      <c r="U9" s="6" t="s">
        <v>74</v>
      </c>
      <c r="V9" s="12" t="e">
        <f>AVERAGEIF($H$3:$H$502,"t",$P$3:$P$502)</f>
        <v>#DIV/0!</v>
      </c>
      <c r="X9" s="7">
        <v>5</v>
      </c>
      <c r="Y9" s="5"/>
      <c r="Z9" s="37"/>
      <c r="AA9" s="36">
        <v>5</v>
      </c>
      <c r="AB9" s="5"/>
      <c r="AC9" s="37"/>
      <c r="AD9" s="36">
        <v>5</v>
      </c>
      <c r="AE9" s="5"/>
      <c r="AF9" s="5"/>
    </row>
    <row r="10" spans="2:34" x14ac:dyDescent="0.3">
      <c r="B10" s="58">
        <v>8</v>
      </c>
      <c r="C10" s="72"/>
      <c r="D10" s="72"/>
      <c r="E10" s="72"/>
      <c r="F10" s="188"/>
      <c r="G10" s="188"/>
      <c r="H10" s="72"/>
      <c r="I10" s="189" t="str">
        <f t="shared" si="4"/>
        <v/>
      </c>
      <c r="J10" s="189" t="str">
        <f t="shared" si="5"/>
        <v/>
      </c>
      <c r="K10" s="73" t="str">
        <f t="shared" si="0"/>
        <v/>
      </c>
      <c r="L10" s="73" t="str">
        <f t="shared" si="1"/>
        <v>Ei</v>
      </c>
      <c r="M10" s="74"/>
      <c r="N10" s="74"/>
      <c r="O10" s="77">
        <f t="shared" si="6"/>
        <v>1</v>
      </c>
      <c r="P10" s="75" t="str">
        <f t="shared" si="2"/>
        <v/>
      </c>
      <c r="Q10" s="73" t="str">
        <f t="shared" si="3"/>
        <v/>
      </c>
      <c r="R10" s="73" t="str">
        <f t="shared" si="7"/>
        <v/>
      </c>
      <c r="S10" s="5"/>
      <c r="U10" s="6" t="s">
        <v>22</v>
      </c>
      <c r="V10" s="12" t="e">
        <f>AVERAGEIF($H$3:$H$502,"k",$P$3:$P$502)*1000</f>
        <v>#DIV/0!</v>
      </c>
      <c r="X10" s="7">
        <v>6</v>
      </c>
      <c r="Y10" s="5"/>
      <c r="Z10" s="37"/>
      <c r="AA10" s="36">
        <v>6</v>
      </c>
      <c r="AB10" s="5"/>
      <c r="AC10" s="37"/>
      <c r="AD10" s="36">
        <v>6</v>
      </c>
      <c r="AE10" s="5"/>
      <c r="AF10" s="5"/>
    </row>
    <row r="11" spans="2:34" x14ac:dyDescent="0.3">
      <c r="B11" s="58">
        <v>9</v>
      </c>
      <c r="C11" s="72"/>
      <c r="D11" s="72"/>
      <c r="E11" s="72"/>
      <c r="F11" s="188"/>
      <c r="G11" s="188"/>
      <c r="H11" s="72"/>
      <c r="I11" s="189" t="str">
        <f t="shared" si="4"/>
        <v/>
      </c>
      <c r="J11" s="189" t="str">
        <f t="shared" si="5"/>
        <v/>
      </c>
      <c r="K11" s="73" t="str">
        <f t="shared" si="0"/>
        <v/>
      </c>
      <c r="L11" s="73" t="str">
        <f t="shared" si="1"/>
        <v>Ei</v>
      </c>
      <c r="M11" s="74"/>
      <c r="N11" s="74"/>
      <c r="O11" s="77">
        <f t="shared" si="6"/>
        <v>1</v>
      </c>
      <c r="P11" s="75" t="str">
        <f t="shared" si="2"/>
        <v/>
      </c>
      <c r="Q11" s="73" t="str">
        <f t="shared" si="3"/>
        <v/>
      </c>
      <c r="R11" s="73" t="str">
        <f t="shared" si="7"/>
        <v/>
      </c>
      <c r="S11" s="5"/>
      <c r="X11" s="7">
        <v>7</v>
      </c>
      <c r="Y11" s="5"/>
      <c r="Z11" s="37"/>
      <c r="AA11" s="36">
        <v>7</v>
      </c>
      <c r="AB11" s="5"/>
      <c r="AC11" s="37"/>
      <c r="AD11" s="36">
        <v>7</v>
      </c>
      <c r="AE11" s="5"/>
      <c r="AF11" s="5"/>
    </row>
    <row r="12" spans="2:34" x14ac:dyDescent="0.3">
      <c r="B12" s="58">
        <v>10</v>
      </c>
      <c r="C12" s="72"/>
      <c r="D12" s="72"/>
      <c r="E12" s="72"/>
      <c r="F12" s="188"/>
      <c r="G12" s="188"/>
      <c r="H12" s="72"/>
      <c r="I12" s="189" t="str">
        <f t="shared" si="4"/>
        <v/>
      </c>
      <c r="J12" s="189" t="str">
        <f t="shared" si="5"/>
        <v/>
      </c>
      <c r="K12" s="73" t="str">
        <f t="shared" si="0"/>
        <v/>
      </c>
      <c r="L12" s="73" t="str">
        <f t="shared" si="1"/>
        <v>Ei</v>
      </c>
      <c r="M12" s="74"/>
      <c r="N12" s="74"/>
      <c r="O12" s="77">
        <f t="shared" si="6"/>
        <v>1</v>
      </c>
      <c r="P12" s="75" t="str">
        <f t="shared" si="2"/>
        <v/>
      </c>
      <c r="Q12" s="73" t="str">
        <f t="shared" si="3"/>
        <v/>
      </c>
      <c r="R12" s="73" t="str">
        <f t="shared" si="7"/>
        <v/>
      </c>
      <c r="S12" s="5"/>
      <c r="U12" s="7" t="s">
        <v>64</v>
      </c>
      <c r="X12" s="7">
        <v>8</v>
      </c>
      <c r="Y12" s="5"/>
      <c r="Z12" s="37"/>
      <c r="AA12" s="36">
        <v>8</v>
      </c>
      <c r="AB12" s="5"/>
      <c r="AC12" s="37"/>
      <c r="AD12" s="36">
        <v>8</v>
      </c>
      <c r="AE12" s="5"/>
      <c r="AF12" s="5"/>
    </row>
    <row r="13" spans="2:34" x14ac:dyDescent="0.3">
      <c r="B13" s="58">
        <v>11</v>
      </c>
      <c r="C13" s="72"/>
      <c r="D13" s="72"/>
      <c r="E13" s="72"/>
      <c r="F13" s="188"/>
      <c r="G13" s="188"/>
      <c r="H13" s="72"/>
      <c r="I13" s="189" t="str">
        <f t="shared" si="4"/>
        <v/>
      </c>
      <c r="J13" s="189" t="str">
        <f t="shared" si="5"/>
        <v/>
      </c>
      <c r="K13" s="73" t="str">
        <f t="shared" si="0"/>
        <v/>
      </c>
      <c r="L13" s="73" t="str">
        <f t="shared" si="1"/>
        <v>Ei</v>
      </c>
      <c r="M13" s="74"/>
      <c r="N13" s="74"/>
      <c r="O13" s="77">
        <f t="shared" si="6"/>
        <v>1</v>
      </c>
      <c r="P13" s="75" t="str">
        <f t="shared" si="2"/>
        <v/>
      </c>
      <c r="Q13" s="73" t="str">
        <f t="shared" si="3"/>
        <v/>
      </c>
      <c r="R13" s="73" t="str">
        <f t="shared" si="7"/>
        <v/>
      </c>
      <c r="S13" s="5"/>
      <c r="U13" s="69">
        <v>20</v>
      </c>
      <c r="X13" s="7">
        <v>9</v>
      </c>
      <c r="Y13" s="5"/>
      <c r="Z13" s="37"/>
      <c r="AA13" s="36">
        <v>9</v>
      </c>
      <c r="AB13" s="5"/>
      <c r="AC13" s="37"/>
      <c r="AD13" s="36">
        <v>9</v>
      </c>
      <c r="AE13" s="5"/>
      <c r="AF13" s="5"/>
    </row>
    <row r="14" spans="2:34" x14ac:dyDescent="0.3">
      <c r="B14" s="58">
        <v>12</v>
      </c>
      <c r="C14" s="72"/>
      <c r="D14" s="72"/>
      <c r="E14" s="72"/>
      <c r="F14" s="188"/>
      <c r="G14" s="188"/>
      <c r="H14" s="72"/>
      <c r="I14" s="189" t="str">
        <f t="shared" si="4"/>
        <v/>
      </c>
      <c r="J14" s="189" t="str">
        <f t="shared" si="5"/>
        <v/>
      </c>
      <c r="K14" s="73" t="str">
        <f t="shared" si="0"/>
        <v/>
      </c>
      <c r="L14" s="73" t="str">
        <f t="shared" si="1"/>
        <v>Ei</v>
      </c>
      <c r="M14" s="74"/>
      <c r="N14" s="74"/>
      <c r="O14" s="77">
        <f t="shared" si="6"/>
        <v>1</v>
      </c>
      <c r="P14" s="75" t="str">
        <f t="shared" si="2"/>
        <v/>
      </c>
      <c r="Q14" s="73" t="str">
        <f t="shared" si="3"/>
        <v/>
      </c>
      <c r="R14" s="73" t="str">
        <f t="shared" si="7"/>
        <v/>
      </c>
      <c r="S14" s="5"/>
      <c r="U14" s="69">
        <v>20</v>
      </c>
      <c r="X14" s="7">
        <v>10</v>
      </c>
      <c r="Y14" s="5"/>
      <c r="Z14" s="37"/>
      <c r="AA14" s="36">
        <v>10</v>
      </c>
      <c r="AB14" s="5"/>
      <c r="AC14" s="37"/>
      <c r="AD14" s="36">
        <v>10</v>
      </c>
      <c r="AE14" s="5"/>
      <c r="AF14" s="5"/>
    </row>
    <row r="15" spans="2:34" x14ac:dyDescent="0.3">
      <c r="B15" s="58">
        <v>13</v>
      </c>
      <c r="C15" s="72"/>
      <c r="D15" s="72"/>
      <c r="E15" s="72"/>
      <c r="F15" s="188"/>
      <c r="G15" s="188"/>
      <c r="H15" s="72"/>
      <c r="I15" s="189" t="str">
        <f t="shared" si="4"/>
        <v/>
      </c>
      <c r="J15" s="189" t="str">
        <f t="shared" si="5"/>
        <v/>
      </c>
      <c r="K15" s="73" t="str">
        <f t="shared" si="0"/>
        <v/>
      </c>
      <c r="L15" s="73" t="str">
        <f t="shared" si="1"/>
        <v>Ei</v>
      </c>
      <c r="M15" s="74"/>
      <c r="N15" s="74"/>
      <c r="O15" s="77">
        <f t="shared" si="6"/>
        <v>1</v>
      </c>
      <c r="P15" s="75" t="str">
        <f t="shared" si="2"/>
        <v/>
      </c>
      <c r="Q15" s="73" t="str">
        <f t="shared" si="3"/>
        <v/>
      </c>
      <c r="R15" s="73" t="str">
        <f t="shared" si="7"/>
        <v/>
      </c>
      <c r="S15" s="5"/>
      <c r="U15" s="69">
        <v>30</v>
      </c>
      <c r="X15" s="7">
        <v>11</v>
      </c>
      <c r="Y15" s="5"/>
      <c r="Z15" s="37"/>
      <c r="AA15" s="36">
        <v>11</v>
      </c>
      <c r="AB15" s="5"/>
      <c r="AC15" s="37"/>
      <c r="AD15" s="36">
        <v>11</v>
      </c>
      <c r="AE15" s="5"/>
      <c r="AF15" s="5"/>
    </row>
    <row r="16" spans="2:34" x14ac:dyDescent="0.3">
      <c r="B16" s="58">
        <v>14</v>
      </c>
      <c r="C16" s="72"/>
      <c r="D16" s="72"/>
      <c r="E16" s="72"/>
      <c r="F16" s="188"/>
      <c r="G16" s="188"/>
      <c r="H16" s="72"/>
      <c r="I16" s="189" t="str">
        <f t="shared" si="4"/>
        <v/>
      </c>
      <c r="J16" s="189" t="str">
        <f t="shared" si="5"/>
        <v/>
      </c>
      <c r="K16" s="73" t="str">
        <f t="shared" si="0"/>
        <v/>
      </c>
      <c r="L16" s="73" t="str">
        <f t="shared" si="1"/>
        <v>Ei</v>
      </c>
      <c r="M16" s="74"/>
      <c r="N16" s="74"/>
      <c r="O16" s="77">
        <f t="shared" si="6"/>
        <v>1</v>
      </c>
      <c r="P16" s="75" t="str">
        <f t="shared" si="2"/>
        <v/>
      </c>
      <c r="Q16" s="73" t="str">
        <f t="shared" si="3"/>
        <v/>
      </c>
      <c r="R16" s="73" t="str">
        <f t="shared" si="7"/>
        <v/>
      </c>
      <c r="S16" s="5"/>
      <c r="U16" s="69">
        <v>30</v>
      </c>
      <c r="X16" s="7">
        <v>12</v>
      </c>
      <c r="Y16" s="5"/>
      <c r="Z16" s="37"/>
      <c r="AA16" s="36">
        <v>12</v>
      </c>
      <c r="AB16" s="5"/>
      <c r="AC16" s="37"/>
      <c r="AD16" s="36">
        <v>12</v>
      </c>
      <c r="AE16" s="5"/>
      <c r="AF16" s="5"/>
    </row>
    <row r="17" spans="2:32" x14ac:dyDescent="0.3">
      <c r="B17" s="58">
        <v>15</v>
      </c>
      <c r="C17" s="72"/>
      <c r="D17" s="72"/>
      <c r="E17" s="72"/>
      <c r="F17" s="188"/>
      <c r="G17" s="188"/>
      <c r="H17" s="72"/>
      <c r="I17" s="189" t="str">
        <f t="shared" si="4"/>
        <v/>
      </c>
      <c r="J17" s="189" t="str">
        <f t="shared" si="5"/>
        <v/>
      </c>
      <c r="K17" s="73" t="str">
        <f t="shared" si="0"/>
        <v/>
      </c>
      <c r="L17" s="73" t="str">
        <f t="shared" si="1"/>
        <v>Ei</v>
      </c>
      <c r="M17" s="74"/>
      <c r="N17" s="74"/>
      <c r="O17" s="77">
        <f t="shared" si="6"/>
        <v>1</v>
      </c>
      <c r="P17" s="75" t="str">
        <f t="shared" si="2"/>
        <v/>
      </c>
      <c r="Q17" s="73" t="str">
        <f t="shared" si="3"/>
        <v/>
      </c>
      <c r="R17" s="73" t="str">
        <f t="shared" si="7"/>
        <v/>
      </c>
      <c r="S17" s="5"/>
      <c r="U17" s="49" t="s">
        <v>23</v>
      </c>
      <c r="X17" s="7">
        <v>13</v>
      </c>
      <c r="Y17" s="5"/>
      <c r="Z17" s="37"/>
      <c r="AA17" s="36">
        <v>13</v>
      </c>
      <c r="AB17" s="5"/>
      <c r="AC17" s="37"/>
      <c r="AD17" s="36">
        <v>13</v>
      </c>
      <c r="AE17" s="5"/>
      <c r="AF17" s="5"/>
    </row>
    <row r="18" spans="2:32" x14ac:dyDescent="0.3">
      <c r="B18" s="58">
        <v>16</v>
      </c>
      <c r="C18" s="72"/>
      <c r="D18" s="72"/>
      <c r="E18" s="72"/>
      <c r="F18" s="188"/>
      <c r="G18" s="188"/>
      <c r="H18" s="72"/>
      <c r="I18" s="189" t="str">
        <f t="shared" si="4"/>
        <v/>
      </c>
      <c r="J18" s="189" t="str">
        <f t="shared" si="5"/>
        <v/>
      </c>
      <c r="K18" s="73" t="str">
        <f t="shared" si="0"/>
        <v/>
      </c>
      <c r="L18" s="73" t="str">
        <f t="shared" si="1"/>
        <v>Ei</v>
      </c>
      <c r="M18" s="74"/>
      <c r="N18" s="74"/>
      <c r="O18" s="77">
        <f t="shared" si="6"/>
        <v>1</v>
      </c>
      <c r="P18" s="75" t="str">
        <f t="shared" si="2"/>
        <v/>
      </c>
      <c r="Q18" s="73" t="str">
        <f t="shared" si="3"/>
        <v/>
      </c>
      <c r="R18" s="73" t="str">
        <f t="shared" si="7"/>
        <v/>
      </c>
      <c r="S18" s="5"/>
      <c r="U18" s="2">
        <f>(U13+U14+U15+U16)/2</f>
        <v>50</v>
      </c>
      <c r="X18" s="7">
        <v>14</v>
      </c>
      <c r="Y18" s="5"/>
      <c r="Z18" s="37"/>
      <c r="AA18" s="36">
        <v>14</v>
      </c>
      <c r="AB18" s="5"/>
      <c r="AC18" s="37"/>
      <c r="AD18" s="36">
        <v>14</v>
      </c>
      <c r="AE18" s="5"/>
      <c r="AF18" s="5"/>
    </row>
    <row r="19" spans="2:32" x14ac:dyDescent="0.3">
      <c r="B19" s="58">
        <v>17</v>
      </c>
      <c r="C19" s="72"/>
      <c r="D19" s="72"/>
      <c r="E19" s="72"/>
      <c r="F19" s="188"/>
      <c r="G19" s="188"/>
      <c r="H19" s="72"/>
      <c r="I19" s="189" t="str">
        <f t="shared" si="4"/>
        <v/>
      </c>
      <c r="J19" s="189" t="str">
        <f t="shared" si="5"/>
        <v/>
      </c>
      <c r="K19" s="73" t="str">
        <f t="shared" si="0"/>
        <v/>
      </c>
      <c r="L19" s="73" t="str">
        <f t="shared" si="1"/>
        <v>Ei</v>
      </c>
      <c r="M19" s="74"/>
      <c r="N19" s="74"/>
      <c r="O19" s="77">
        <f t="shared" si="6"/>
        <v>1</v>
      </c>
      <c r="P19" s="75" t="str">
        <f t="shared" si="2"/>
        <v/>
      </c>
      <c r="Q19" s="73" t="str">
        <f t="shared" si="3"/>
        <v/>
      </c>
      <c r="R19" s="73" t="str">
        <f t="shared" si="7"/>
        <v/>
      </c>
      <c r="S19" s="5"/>
      <c r="X19" s="7">
        <v>15</v>
      </c>
      <c r="Y19" s="5"/>
      <c r="Z19" s="37"/>
      <c r="AA19" s="36">
        <v>15</v>
      </c>
      <c r="AB19" s="5"/>
      <c r="AC19" s="37"/>
      <c r="AD19" s="36">
        <v>15</v>
      </c>
      <c r="AE19" s="5"/>
      <c r="AF19" s="5"/>
    </row>
    <row r="20" spans="2:32" x14ac:dyDescent="0.3">
      <c r="B20" s="58">
        <v>18</v>
      </c>
      <c r="C20" s="72"/>
      <c r="D20" s="72"/>
      <c r="E20" s="72"/>
      <c r="F20" s="188"/>
      <c r="G20" s="188"/>
      <c r="H20" s="72"/>
      <c r="I20" s="189" t="str">
        <f t="shared" si="4"/>
        <v/>
      </c>
      <c r="J20" s="189" t="str">
        <f t="shared" si="5"/>
        <v/>
      </c>
      <c r="K20" s="73" t="str">
        <f t="shared" si="0"/>
        <v/>
      </c>
      <c r="L20" s="73" t="str">
        <f t="shared" si="1"/>
        <v>Ei</v>
      </c>
      <c r="M20" s="74"/>
      <c r="N20" s="74"/>
      <c r="O20" s="77">
        <f t="shared" si="6"/>
        <v>1</v>
      </c>
      <c r="P20" s="75" t="str">
        <f t="shared" si="2"/>
        <v/>
      </c>
      <c r="Q20" s="73" t="str">
        <f t="shared" si="3"/>
        <v/>
      </c>
      <c r="R20" s="73" t="str">
        <f t="shared" si="7"/>
        <v/>
      </c>
      <c r="S20" s="5"/>
      <c r="U20" s="3" t="s">
        <v>144</v>
      </c>
      <c r="X20" s="7">
        <v>16</v>
      </c>
      <c r="Y20" s="5"/>
      <c r="Z20" s="37"/>
      <c r="AA20" s="36">
        <v>16</v>
      </c>
      <c r="AB20" s="5"/>
      <c r="AC20" s="37"/>
      <c r="AD20" s="36">
        <v>16</v>
      </c>
      <c r="AE20" s="5"/>
      <c r="AF20" s="5"/>
    </row>
    <row r="21" spans="2:32" x14ac:dyDescent="0.3">
      <c r="B21" s="58">
        <v>19</v>
      </c>
      <c r="C21" s="72"/>
      <c r="D21" s="72"/>
      <c r="E21" s="72"/>
      <c r="F21" s="188"/>
      <c r="G21" s="188"/>
      <c r="H21" s="72"/>
      <c r="I21" s="189" t="str">
        <f t="shared" si="4"/>
        <v/>
      </c>
      <c r="J21" s="189" t="str">
        <f t="shared" si="5"/>
        <v/>
      </c>
      <c r="K21" s="73" t="str">
        <f t="shared" si="0"/>
        <v/>
      </c>
      <c r="L21" s="73" t="str">
        <f t="shared" si="1"/>
        <v>Ei</v>
      </c>
      <c r="M21" s="74"/>
      <c r="N21" s="74"/>
      <c r="O21" s="77">
        <f t="shared" si="6"/>
        <v>1</v>
      </c>
      <c r="P21" s="75" t="str">
        <f t="shared" si="2"/>
        <v/>
      </c>
      <c r="Q21" s="73" t="str">
        <f t="shared" si="3"/>
        <v/>
      </c>
      <c r="R21" s="73" t="str">
        <f t="shared" si="7"/>
        <v/>
      </c>
      <c r="S21" s="5"/>
      <c r="U21" s="14" t="s">
        <v>0</v>
      </c>
      <c r="V21" s="14" t="s">
        <v>145</v>
      </c>
      <c r="X21" s="7">
        <v>17</v>
      </c>
      <c r="Y21" s="5"/>
      <c r="Z21" s="37"/>
      <c r="AA21" s="36">
        <v>17</v>
      </c>
      <c r="AB21" s="5"/>
      <c r="AC21" s="37"/>
      <c r="AD21" s="36">
        <v>17</v>
      </c>
      <c r="AE21" s="5"/>
      <c r="AF21" s="5"/>
    </row>
    <row r="22" spans="2:32" x14ac:dyDescent="0.3">
      <c r="B22" s="58">
        <v>20</v>
      </c>
      <c r="C22" s="72"/>
      <c r="D22" s="72"/>
      <c r="E22" s="72"/>
      <c r="F22" s="188"/>
      <c r="G22" s="188"/>
      <c r="H22" s="72"/>
      <c r="I22" s="189" t="str">
        <f t="shared" si="4"/>
        <v/>
      </c>
      <c r="J22" s="189" t="str">
        <f t="shared" si="5"/>
        <v/>
      </c>
      <c r="K22" s="73" t="str">
        <f t="shared" si="0"/>
        <v/>
      </c>
      <c r="L22" s="73" t="str">
        <f t="shared" si="1"/>
        <v>Ei</v>
      </c>
      <c r="M22" s="74"/>
      <c r="N22" s="74"/>
      <c r="O22" s="77">
        <f t="shared" si="6"/>
        <v>1</v>
      </c>
      <c r="P22" s="75" t="str">
        <f t="shared" si="2"/>
        <v/>
      </c>
      <c r="Q22" s="73" t="str">
        <f t="shared" si="3"/>
        <v/>
      </c>
      <c r="R22" s="73" t="str">
        <f t="shared" si="7"/>
        <v/>
      </c>
      <c r="S22" s="5"/>
      <c r="U22" s="106">
        <v>1</v>
      </c>
      <c r="V22" s="5">
        <v>19</v>
      </c>
      <c r="X22" s="7">
        <v>18</v>
      </c>
      <c r="Y22" s="5"/>
      <c r="Z22" s="37"/>
      <c r="AA22" s="36">
        <v>18</v>
      </c>
      <c r="AB22" s="5"/>
      <c r="AC22" s="37"/>
      <c r="AD22" s="36">
        <v>18</v>
      </c>
      <c r="AE22" s="5"/>
      <c r="AF22" s="5"/>
    </row>
    <row r="23" spans="2:32" x14ac:dyDescent="0.3">
      <c r="B23" s="58">
        <v>21</v>
      </c>
      <c r="C23" s="72"/>
      <c r="D23" s="72"/>
      <c r="E23" s="72"/>
      <c r="F23" s="188"/>
      <c r="G23" s="188"/>
      <c r="H23" s="72"/>
      <c r="I23" s="189" t="str">
        <f t="shared" si="4"/>
        <v/>
      </c>
      <c r="J23" s="189" t="str">
        <f t="shared" si="5"/>
        <v/>
      </c>
      <c r="K23" s="73" t="str">
        <f t="shared" si="0"/>
        <v/>
      </c>
      <c r="L23" s="73" t="str">
        <f t="shared" si="1"/>
        <v>Ei</v>
      </c>
      <c r="M23" s="74"/>
      <c r="N23" s="74"/>
      <c r="O23" s="77">
        <f t="shared" si="6"/>
        <v>1</v>
      </c>
      <c r="P23" s="75" t="str">
        <f t="shared" si="2"/>
        <v/>
      </c>
      <c r="Q23" s="73" t="str">
        <f t="shared" si="3"/>
        <v/>
      </c>
      <c r="R23" s="73" t="str">
        <f t="shared" si="7"/>
        <v/>
      </c>
      <c r="S23" s="5"/>
      <c r="U23" s="106">
        <v>2</v>
      </c>
      <c r="V23" s="5">
        <v>19</v>
      </c>
      <c r="X23" s="7">
        <v>19</v>
      </c>
      <c r="Y23" s="5"/>
      <c r="Z23" s="37"/>
      <c r="AA23" s="36">
        <v>19</v>
      </c>
      <c r="AB23" s="5"/>
      <c r="AC23" s="37"/>
      <c r="AD23" s="36">
        <v>19</v>
      </c>
      <c r="AE23" s="5"/>
      <c r="AF23" s="5"/>
    </row>
    <row r="24" spans="2:32" x14ac:dyDescent="0.3">
      <c r="B24" s="58">
        <v>22</v>
      </c>
      <c r="C24" s="72"/>
      <c r="D24" s="72"/>
      <c r="E24" s="72"/>
      <c r="F24" s="188"/>
      <c r="G24" s="188"/>
      <c r="H24" s="72"/>
      <c r="I24" s="189" t="str">
        <f t="shared" si="4"/>
        <v/>
      </c>
      <c r="J24" s="189" t="str">
        <f t="shared" si="5"/>
        <v/>
      </c>
      <c r="K24" s="73" t="str">
        <f t="shared" si="0"/>
        <v/>
      </c>
      <c r="L24" s="73" t="str">
        <f t="shared" si="1"/>
        <v>Ei</v>
      </c>
      <c r="M24" s="74"/>
      <c r="N24" s="74"/>
      <c r="O24" s="77">
        <f t="shared" si="6"/>
        <v>1</v>
      </c>
      <c r="P24" s="75" t="str">
        <f t="shared" si="2"/>
        <v/>
      </c>
      <c r="Q24" s="73" t="str">
        <f t="shared" si="3"/>
        <v/>
      </c>
      <c r="R24" s="73" t="str">
        <f t="shared" si="7"/>
        <v/>
      </c>
      <c r="S24" s="5"/>
      <c r="U24" s="106">
        <v>3</v>
      </c>
      <c r="V24" s="5">
        <v>21</v>
      </c>
      <c r="X24" s="7">
        <v>20</v>
      </c>
      <c r="Y24" s="5"/>
      <c r="Z24" s="37"/>
      <c r="AA24" s="36">
        <v>20</v>
      </c>
      <c r="AB24" s="5"/>
      <c r="AC24" s="37"/>
      <c r="AD24" s="36">
        <v>20</v>
      </c>
      <c r="AE24" s="5"/>
      <c r="AF24" s="5"/>
    </row>
    <row r="25" spans="2:32" x14ac:dyDescent="0.3">
      <c r="B25" s="58">
        <v>23</v>
      </c>
      <c r="C25" s="72"/>
      <c r="D25" s="72"/>
      <c r="E25" s="72"/>
      <c r="F25" s="188"/>
      <c r="G25" s="188"/>
      <c r="H25" s="72"/>
      <c r="I25" s="189" t="str">
        <f t="shared" si="4"/>
        <v/>
      </c>
      <c r="J25" s="189" t="str">
        <f t="shared" si="5"/>
        <v/>
      </c>
      <c r="K25" s="73" t="str">
        <f t="shared" si="0"/>
        <v/>
      </c>
      <c r="L25" s="73" t="str">
        <f t="shared" si="1"/>
        <v>Ei</v>
      </c>
      <c r="M25" s="74"/>
      <c r="N25" s="74"/>
      <c r="O25" s="77">
        <f t="shared" si="6"/>
        <v>1</v>
      </c>
      <c r="P25" s="75" t="str">
        <f t="shared" si="2"/>
        <v/>
      </c>
      <c r="Q25" s="73" t="str">
        <f t="shared" si="3"/>
        <v/>
      </c>
      <c r="R25" s="73" t="str">
        <f t="shared" si="7"/>
        <v/>
      </c>
      <c r="S25" s="5"/>
      <c r="U25" s="34"/>
      <c r="X25" s="7">
        <v>21</v>
      </c>
      <c r="Y25" s="5"/>
      <c r="Z25" s="37"/>
      <c r="AA25" s="36">
        <v>21</v>
      </c>
      <c r="AB25" s="5"/>
      <c r="AC25" s="37"/>
      <c r="AD25" s="36">
        <v>21</v>
      </c>
      <c r="AE25" s="5"/>
      <c r="AF25" s="5"/>
    </row>
    <row r="26" spans="2:32" x14ac:dyDescent="0.3">
      <c r="B26" s="58">
        <v>24</v>
      </c>
      <c r="C26" s="72"/>
      <c r="D26" s="72"/>
      <c r="E26" s="72"/>
      <c r="F26" s="188"/>
      <c r="G26" s="188"/>
      <c r="H26" s="72"/>
      <c r="I26" s="189" t="str">
        <f t="shared" si="4"/>
        <v/>
      </c>
      <c r="J26" s="189" t="str">
        <f t="shared" si="5"/>
        <v/>
      </c>
      <c r="K26" s="73" t="str">
        <f t="shared" si="0"/>
        <v/>
      </c>
      <c r="L26" s="73" t="str">
        <f t="shared" si="1"/>
        <v>Ei</v>
      </c>
      <c r="M26" s="74"/>
      <c r="N26" s="74"/>
      <c r="O26" s="77">
        <f t="shared" si="6"/>
        <v>1</v>
      </c>
      <c r="P26" s="75" t="str">
        <f t="shared" si="2"/>
        <v/>
      </c>
      <c r="Q26" s="73" t="str">
        <f t="shared" si="3"/>
        <v/>
      </c>
      <c r="R26" s="73" t="str">
        <f t="shared" si="7"/>
        <v/>
      </c>
      <c r="S26" s="5"/>
      <c r="U26" s="34"/>
      <c r="X26" s="7">
        <v>22</v>
      </c>
      <c r="Y26" s="5"/>
      <c r="Z26" s="37"/>
      <c r="AA26" s="36">
        <v>22</v>
      </c>
      <c r="AB26" s="5"/>
      <c r="AC26" s="37"/>
      <c r="AD26" s="36">
        <v>22</v>
      </c>
      <c r="AE26" s="5"/>
      <c r="AF26" s="5"/>
    </row>
    <row r="27" spans="2:32" x14ac:dyDescent="0.3">
      <c r="B27" s="58">
        <v>25</v>
      </c>
      <c r="C27" s="72"/>
      <c r="D27" s="72"/>
      <c r="E27" s="72"/>
      <c r="F27" s="188"/>
      <c r="G27" s="188"/>
      <c r="H27" s="72"/>
      <c r="I27" s="189" t="str">
        <f t="shared" si="4"/>
        <v/>
      </c>
      <c r="J27" s="189" t="str">
        <f t="shared" si="5"/>
        <v/>
      </c>
      <c r="K27" s="73" t="str">
        <f t="shared" si="0"/>
        <v/>
      </c>
      <c r="L27" s="73" t="str">
        <f t="shared" si="1"/>
        <v>Ei</v>
      </c>
      <c r="M27" s="74"/>
      <c r="N27" s="74"/>
      <c r="O27" s="77">
        <f t="shared" si="6"/>
        <v>1</v>
      </c>
      <c r="P27" s="75" t="str">
        <f t="shared" si="2"/>
        <v/>
      </c>
      <c r="Q27" s="73" t="str">
        <f t="shared" si="3"/>
        <v/>
      </c>
      <c r="R27" s="73" t="str">
        <f t="shared" si="7"/>
        <v/>
      </c>
      <c r="S27" s="5"/>
      <c r="X27" s="7">
        <v>23</v>
      </c>
      <c r="Y27" s="5"/>
      <c r="Z27" s="37"/>
      <c r="AA27" s="36">
        <v>23</v>
      </c>
      <c r="AB27" s="5"/>
      <c r="AC27" s="37"/>
      <c r="AD27" s="36">
        <v>23</v>
      </c>
      <c r="AE27" s="5"/>
      <c r="AF27" s="5"/>
    </row>
    <row r="28" spans="2:32" x14ac:dyDescent="0.3">
      <c r="B28" s="58">
        <v>26</v>
      </c>
      <c r="C28" s="72"/>
      <c r="D28" s="72"/>
      <c r="E28" s="72"/>
      <c r="F28" s="188"/>
      <c r="G28" s="188"/>
      <c r="H28" s="72"/>
      <c r="I28" s="189" t="str">
        <f t="shared" si="4"/>
        <v/>
      </c>
      <c r="J28" s="189" t="str">
        <f t="shared" si="5"/>
        <v/>
      </c>
      <c r="K28" s="73" t="str">
        <f t="shared" si="0"/>
        <v/>
      </c>
      <c r="L28" s="73" t="str">
        <f t="shared" si="1"/>
        <v>Ei</v>
      </c>
      <c r="M28" s="74"/>
      <c r="N28" s="74"/>
      <c r="O28" s="77">
        <f t="shared" si="6"/>
        <v>1</v>
      </c>
      <c r="P28" s="75" t="str">
        <f t="shared" si="2"/>
        <v/>
      </c>
      <c r="Q28" s="73" t="str">
        <f t="shared" si="3"/>
        <v/>
      </c>
      <c r="R28" s="73" t="str">
        <f t="shared" si="7"/>
        <v/>
      </c>
      <c r="S28" s="5"/>
      <c r="U28" s="83"/>
      <c r="X28" s="7">
        <v>24</v>
      </c>
      <c r="Y28" s="5"/>
      <c r="Z28" s="37"/>
      <c r="AA28" s="36">
        <v>24</v>
      </c>
      <c r="AB28" s="5"/>
      <c r="AC28" s="37"/>
      <c r="AD28" s="36">
        <v>24</v>
      </c>
      <c r="AE28" s="5"/>
      <c r="AF28" s="5"/>
    </row>
    <row r="29" spans="2:32" x14ac:dyDescent="0.3">
      <c r="B29" s="58">
        <v>27</v>
      </c>
      <c r="C29" s="72"/>
      <c r="D29" s="72"/>
      <c r="E29" s="72"/>
      <c r="F29" s="188"/>
      <c r="G29" s="188"/>
      <c r="H29" s="72"/>
      <c r="I29" s="189" t="str">
        <f t="shared" si="4"/>
        <v/>
      </c>
      <c r="J29" s="189" t="str">
        <f t="shared" si="5"/>
        <v/>
      </c>
      <c r="K29" s="73" t="str">
        <f t="shared" si="0"/>
        <v/>
      </c>
      <c r="L29" s="73" t="str">
        <f t="shared" si="1"/>
        <v>Ei</v>
      </c>
      <c r="M29" s="74"/>
      <c r="N29" s="74"/>
      <c r="O29" s="77">
        <f t="shared" si="6"/>
        <v>1</v>
      </c>
      <c r="P29" s="75" t="str">
        <f t="shared" si="2"/>
        <v/>
      </c>
      <c r="Q29" s="73" t="str">
        <f t="shared" si="3"/>
        <v/>
      </c>
      <c r="R29" s="73" t="str">
        <f t="shared" si="7"/>
        <v/>
      </c>
      <c r="S29" s="5"/>
      <c r="X29" s="7">
        <v>25</v>
      </c>
      <c r="Y29" s="5"/>
      <c r="Z29" s="37"/>
      <c r="AA29" s="36">
        <v>25</v>
      </c>
      <c r="AB29" s="5"/>
      <c r="AC29" s="37"/>
      <c r="AD29" s="36">
        <v>25</v>
      </c>
      <c r="AE29" s="5"/>
      <c r="AF29" s="5"/>
    </row>
    <row r="30" spans="2:32" x14ac:dyDescent="0.3">
      <c r="B30" s="58">
        <v>28</v>
      </c>
      <c r="C30" s="72"/>
      <c r="D30" s="72"/>
      <c r="E30" s="72"/>
      <c r="F30" s="188"/>
      <c r="G30" s="188"/>
      <c r="H30" s="72"/>
      <c r="I30" s="189" t="str">
        <f t="shared" si="4"/>
        <v/>
      </c>
      <c r="J30" s="189" t="str">
        <f t="shared" si="5"/>
        <v/>
      </c>
      <c r="K30" s="73" t="str">
        <f t="shared" si="0"/>
        <v/>
      </c>
      <c r="L30" s="73" t="str">
        <f t="shared" si="1"/>
        <v>Ei</v>
      </c>
      <c r="M30" s="74"/>
      <c r="N30" s="74"/>
      <c r="O30" s="77">
        <f t="shared" si="6"/>
        <v>1</v>
      </c>
      <c r="P30" s="75" t="str">
        <f t="shared" si="2"/>
        <v/>
      </c>
      <c r="Q30" s="73" t="str">
        <f t="shared" si="3"/>
        <v/>
      </c>
      <c r="R30" s="73" t="str">
        <f t="shared" si="7"/>
        <v/>
      </c>
      <c r="S30" s="5"/>
      <c r="X30" s="7">
        <v>26</v>
      </c>
      <c r="Y30" s="5"/>
      <c r="Z30" s="37"/>
      <c r="AA30" s="36">
        <v>26</v>
      </c>
      <c r="AB30" s="5"/>
      <c r="AC30" s="37"/>
      <c r="AD30" s="36">
        <v>26</v>
      </c>
      <c r="AE30" s="5"/>
      <c r="AF30" s="5"/>
    </row>
    <row r="31" spans="2:32" x14ac:dyDescent="0.3">
      <c r="B31" s="58">
        <v>29</v>
      </c>
      <c r="C31" s="72"/>
      <c r="D31" s="72"/>
      <c r="E31" s="72"/>
      <c r="F31" s="188"/>
      <c r="G31" s="188"/>
      <c r="H31" s="72"/>
      <c r="I31" s="189" t="str">
        <f t="shared" si="4"/>
        <v/>
      </c>
      <c r="J31" s="189" t="str">
        <f t="shared" si="5"/>
        <v/>
      </c>
      <c r="K31" s="73" t="str">
        <f t="shared" si="0"/>
        <v/>
      </c>
      <c r="L31" s="73" t="str">
        <f t="shared" si="1"/>
        <v>Ei</v>
      </c>
      <c r="M31" s="74"/>
      <c r="N31" s="74"/>
      <c r="O31" s="77">
        <f t="shared" si="6"/>
        <v>1</v>
      </c>
      <c r="P31" s="75" t="str">
        <f t="shared" si="2"/>
        <v/>
      </c>
      <c r="Q31" s="73" t="str">
        <f t="shared" si="3"/>
        <v/>
      </c>
      <c r="R31" s="73" t="str">
        <f t="shared" si="7"/>
        <v/>
      </c>
      <c r="S31" s="5"/>
      <c r="X31" s="7">
        <v>27</v>
      </c>
      <c r="Y31" s="5"/>
      <c r="Z31" s="37"/>
      <c r="AA31" s="36">
        <v>27</v>
      </c>
      <c r="AB31" s="5"/>
      <c r="AC31" s="37"/>
      <c r="AD31" s="36">
        <v>27</v>
      </c>
      <c r="AE31" s="5"/>
      <c r="AF31" s="5"/>
    </row>
    <row r="32" spans="2:32" x14ac:dyDescent="0.3">
      <c r="B32" s="58">
        <v>30</v>
      </c>
      <c r="C32" s="72"/>
      <c r="D32" s="72"/>
      <c r="E32" s="72"/>
      <c r="F32" s="188"/>
      <c r="G32" s="188"/>
      <c r="H32" s="72"/>
      <c r="I32" s="189" t="str">
        <f t="shared" si="4"/>
        <v/>
      </c>
      <c r="J32" s="189" t="str">
        <f t="shared" si="5"/>
        <v/>
      </c>
      <c r="K32" s="73" t="str">
        <f t="shared" si="0"/>
        <v/>
      </c>
      <c r="L32" s="73" t="str">
        <f t="shared" si="1"/>
        <v>Ei</v>
      </c>
      <c r="M32" s="74"/>
      <c r="N32" s="74"/>
      <c r="O32" s="77">
        <f t="shared" si="6"/>
        <v>1</v>
      </c>
      <c r="P32" s="75" t="str">
        <f t="shared" si="2"/>
        <v/>
      </c>
      <c r="Q32" s="73" t="str">
        <f t="shared" si="3"/>
        <v/>
      </c>
      <c r="R32" s="73" t="str">
        <f t="shared" si="7"/>
        <v/>
      </c>
      <c r="S32" s="5"/>
      <c r="X32" s="7">
        <v>28</v>
      </c>
      <c r="Y32" s="5"/>
      <c r="Z32" s="37"/>
      <c r="AA32" s="36">
        <v>28</v>
      </c>
      <c r="AB32" s="5"/>
      <c r="AC32" s="37"/>
      <c r="AD32" s="36">
        <v>28</v>
      </c>
      <c r="AE32" s="5"/>
      <c r="AF32" s="5"/>
    </row>
    <row r="33" spans="2:32" x14ac:dyDescent="0.3">
      <c r="B33" s="58">
        <v>31</v>
      </c>
      <c r="C33" s="72"/>
      <c r="D33" s="72"/>
      <c r="E33" s="72"/>
      <c r="F33" s="188"/>
      <c r="G33" s="188"/>
      <c r="H33" s="72"/>
      <c r="I33" s="189" t="str">
        <f t="shared" si="4"/>
        <v/>
      </c>
      <c r="J33" s="189" t="str">
        <f t="shared" si="5"/>
        <v/>
      </c>
      <c r="K33" s="73" t="str">
        <f t="shared" si="0"/>
        <v/>
      </c>
      <c r="L33" s="73" t="str">
        <f t="shared" si="1"/>
        <v>Ei</v>
      </c>
      <c r="M33" s="74"/>
      <c r="N33" s="74"/>
      <c r="O33" s="77">
        <f t="shared" si="6"/>
        <v>1</v>
      </c>
      <c r="P33" s="75" t="str">
        <f t="shared" si="2"/>
        <v/>
      </c>
      <c r="Q33" s="73" t="str">
        <f t="shared" si="3"/>
        <v/>
      </c>
      <c r="R33" s="73" t="str">
        <f t="shared" si="7"/>
        <v/>
      </c>
      <c r="S33" s="5"/>
      <c r="X33" s="7">
        <v>29</v>
      </c>
      <c r="Y33" s="5"/>
      <c r="Z33" s="37"/>
      <c r="AA33" s="36">
        <v>29</v>
      </c>
      <c r="AB33" s="5"/>
      <c r="AC33" s="37"/>
      <c r="AD33" s="36">
        <v>29</v>
      </c>
      <c r="AE33" s="5"/>
      <c r="AF33" s="5"/>
    </row>
    <row r="34" spans="2:32" x14ac:dyDescent="0.3">
      <c r="B34" s="58">
        <v>32</v>
      </c>
      <c r="C34" s="72"/>
      <c r="D34" s="72"/>
      <c r="E34" s="72"/>
      <c r="F34" s="188"/>
      <c r="G34" s="188"/>
      <c r="H34" s="72"/>
      <c r="I34" s="189" t="str">
        <f t="shared" si="4"/>
        <v/>
      </c>
      <c r="J34" s="189" t="str">
        <f t="shared" si="5"/>
        <v/>
      </c>
      <c r="K34" s="73" t="str">
        <f t="shared" si="0"/>
        <v/>
      </c>
      <c r="L34" s="73" t="str">
        <f t="shared" si="1"/>
        <v>Ei</v>
      </c>
      <c r="M34" s="74"/>
      <c r="N34" s="74"/>
      <c r="O34" s="77">
        <f t="shared" si="6"/>
        <v>1</v>
      </c>
      <c r="P34" s="75" t="str">
        <f t="shared" si="2"/>
        <v/>
      </c>
      <c r="Q34" s="73" t="str">
        <f t="shared" si="3"/>
        <v/>
      </c>
      <c r="R34" s="73" t="str">
        <f t="shared" si="7"/>
        <v/>
      </c>
      <c r="S34" s="5"/>
      <c r="X34" s="7">
        <v>30</v>
      </c>
      <c r="Y34" s="5"/>
      <c r="Z34" s="37"/>
      <c r="AA34" s="36">
        <v>30</v>
      </c>
      <c r="AB34" s="5"/>
      <c r="AC34" s="37"/>
      <c r="AD34" s="36">
        <v>30</v>
      </c>
      <c r="AE34" s="5"/>
      <c r="AF34" s="5"/>
    </row>
    <row r="35" spans="2:32" x14ac:dyDescent="0.3">
      <c r="B35" s="58">
        <v>33</v>
      </c>
      <c r="C35" s="72"/>
      <c r="D35" s="72"/>
      <c r="E35" s="72"/>
      <c r="F35" s="188"/>
      <c r="G35" s="188"/>
      <c r="H35" s="72"/>
      <c r="I35" s="189" t="str">
        <f t="shared" si="4"/>
        <v/>
      </c>
      <c r="J35" s="189" t="str">
        <f t="shared" si="5"/>
        <v/>
      </c>
      <c r="K35" s="73" t="str">
        <f t="shared" si="0"/>
        <v/>
      </c>
      <c r="L35" s="73" t="str">
        <f t="shared" si="1"/>
        <v>Ei</v>
      </c>
      <c r="M35" s="74"/>
      <c r="N35" s="74"/>
      <c r="O35" s="77">
        <f t="shared" si="6"/>
        <v>1</v>
      </c>
      <c r="P35" s="75" t="str">
        <f t="shared" si="2"/>
        <v/>
      </c>
      <c r="Q35" s="73" t="str">
        <f t="shared" si="3"/>
        <v/>
      </c>
      <c r="R35" s="73" t="str">
        <f t="shared" si="7"/>
        <v/>
      </c>
      <c r="S35" s="5"/>
      <c r="X35" s="7">
        <v>31</v>
      </c>
      <c r="Y35" s="5"/>
      <c r="Z35" s="37"/>
      <c r="AA35" s="36">
        <v>31</v>
      </c>
      <c r="AB35" s="5"/>
      <c r="AC35" s="37"/>
      <c r="AD35" s="36">
        <v>31</v>
      </c>
      <c r="AE35" s="5"/>
      <c r="AF35" s="5"/>
    </row>
    <row r="36" spans="2:32" x14ac:dyDescent="0.3">
      <c r="B36" s="58">
        <v>34</v>
      </c>
      <c r="C36" s="72"/>
      <c r="D36" s="72"/>
      <c r="E36" s="72"/>
      <c r="F36" s="188"/>
      <c r="G36" s="188"/>
      <c r="H36" s="72"/>
      <c r="I36" s="189" t="str">
        <f t="shared" si="4"/>
        <v/>
      </c>
      <c r="J36" s="189" t="str">
        <f t="shared" si="5"/>
        <v/>
      </c>
      <c r="K36" s="73" t="str">
        <f t="shared" si="0"/>
        <v/>
      </c>
      <c r="L36" s="73" t="str">
        <f t="shared" si="1"/>
        <v>Ei</v>
      </c>
      <c r="M36" s="74"/>
      <c r="N36" s="74"/>
      <c r="O36" s="77">
        <f t="shared" si="6"/>
        <v>1</v>
      </c>
      <c r="P36" s="75" t="str">
        <f t="shared" si="2"/>
        <v/>
      </c>
      <c r="Q36" s="73" t="str">
        <f t="shared" si="3"/>
        <v/>
      </c>
      <c r="R36" s="73" t="str">
        <f t="shared" si="7"/>
        <v/>
      </c>
      <c r="S36" s="5"/>
      <c r="X36" s="7">
        <v>32</v>
      </c>
      <c r="Y36" s="5"/>
      <c r="Z36" s="37"/>
      <c r="AA36" s="36">
        <v>32</v>
      </c>
      <c r="AB36" s="5"/>
      <c r="AC36" s="37"/>
      <c r="AD36" s="36">
        <v>32</v>
      </c>
      <c r="AE36" s="5"/>
      <c r="AF36" s="5"/>
    </row>
    <row r="37" spans="2:32" x14ac:dyDescent="0.3">
      <c r="B37" s="58">
        <v>35</v>
      </c>
      <c r="C37" s="72"/>
      <c r="D37" s="72"/>
      <c r="E37" s="72"/>
      <c r="F37" s="188"/>
      <c r="G37" s="188"/>
      <c r="H37" s="72"/>
      <c r="I37" s="189" t="str">
        <f t="shared" si="4"/>
        <v/>
      </c>
      <c r="J37" s="189" t="str">
        <f t="shared" si="5"/>
        <v/>
      </c>
      <c r="K37" s="73" t="str">
        <f t="shared" si="0"/>
        <v/>
      </c>
      <c r="L37" s="73" t="str">
        <f t="shared" si="1"/>
        <v>Ei</v>
      </c>
      <c r="M37" s="74"/>
      <c r="N37" s="74"/>
      <c r="O37" s="77">
        <f t="shared" si="6"/>
        <v>1</v>
      </c>
      <c r="P37" s="75" t="str">
        <f t="shared" si="2"/>
        <v/>
      </c>
      <c r="Q37" s="73" t="str">
        <f t="shared" si="3"/>
        <v/>
      </c>
      <c r="R37" s="73" t="str">
        <f t="shared" si="7"/>
        <v/>
      </c>
      <c r="S37" s="5"/>
      <c r="X37" s="7">
        <v>33</v>
      </c>
      <c r="Y37" s="5"/>
      <c r="Z37" s="37"/>
      <c r="AA37" s="36">
        <v>33</v>
      </c>
      <c r="AB37" s="5"/>
      <c r="AC37" s="37"/>
      <c r="AD37" s="36">
        <v>33</v>
      </c>
      <c r="AE37" s="5"/>
      <c r="AF37" s="5"/>
    </row>
    <row r="38" spans="2:32" x14ac:dyDescent="0.3">
      <c r="B38" s="58">
        <v>36</v>
      </c>
      <c r="C38" s="72"/>
      <c r="D38" s="72"/>
      <c r="E38" s="72"/>
      <c r="F38" s="188"/>
      <c r="G38" s="188"/>
      <c r="H38" s="72"/>
      <c r="I38" s="189" t="str">
        <f t="shared" si="4"/>
        <v/>
      </c>
      <c r="J38" s="189" t="str">
        <f t="shared" si="5"/>
        <v/>
      </c>
      <c r="K38" s="73" t="str">
        <f t="shared" si="0"/>
        <v/>
      </c>
      <c r="L38" s="73" t="str">
        <f t="shared" si="1"/>
        <v>Ei</v>
      </c>
      <c r="M38" s="74"/>
      <c r="N38" s="74"/>
      <c r="O38" s="77">
        <f t="shared" si="6"/>
        <v>1</v>
      </c>
      <c r="P38" s="75" t="str">
        <f t="shared" si="2"/>
        <v/>
      </c>
      <c r="Q38" s="73" t="str">
        <f t="shared" si="3"/>
        <v/>
      </c>
      <c r="R38" s="73" t="str">
        <f t="shared" si="7"/>
        <v/>
      </c>
      <c r="S38" s="5"/>
      <c r="X38" s="7">
        <v>34</v>
      </c>
      <c r="Y38" s="5"/>
      <c r="Z38" s="37"/>
      <c r="AA38" s="36">
        <v>34</v>
      </c>
      <c r="AB38" s="5"/>
      <c r="AC38" s="37"/>
      <c r="AD38" s="36">
        <v>34</v>
      </c>
      <c r="AE38" s="5"/>
      <c r="AF38" s="5"/>
    </row>
    <row r="39" spans="2:32" x14ac:dyDescent="0.3">
      <c r="B39" s="58">
        <v>37</v>
      </c>
      <c r="C39" s="72"/>
      <c r="D39" s="72"/>
      <c r="E39" s="72"/>
      <c r="F39" s="188"/>
      <c r="G39" s="188"/>
      <c r="H39" s="72"/>
      <c r="I39" s="189" t="str">
        <f t="shared" si="4"/>
        <v/>
      </c>
      <c r="J39" s="189" t="str">
        <f t="shared" si="5"/>
        <v/>
      </c>
      <c r="K39" s="73" t="str">
        <f t="shared" si="0"/>
        <v/>
      </c>
      <c r="L39" s="73" t="str">
        <f t="shared" si="1"/>
        <v>Ei</v>
      </c>
      <c r="M39" s="74"/>
      <c r="N39" s="74"/>
      <c r="O39" s="77">
        <f t="shared" si="6"/>
        <v>1</v>
      </c>
      <c r="P39" s="75" t="str">
        <f t="shared" si="2"/>
        <v/>
      </c>
      <c r="Q39" s="73" t="str">
        <f t="shared" si="3"/>
        <v/>
      </c>
      <c r="R39" s="73" t="str">
        <f t="shared" si="7"/>
        <v/>
      </c>
      <c r="S39" s="5"/>
      <c r="X39" s="7">
        <v>35</v>
      </c>
      <c r="Y39" s="5"/>
      <c r="Z39" s="37"/>
      <c r="AA39" s="36">
        <v>35</v>
      </c>
      <c r="AB39" s="5"/>
      <c r="AC39" s="37"/>
      <c r="AD39" s="36">
        <v>35</v>
      </c>
      <c r="AE39" s="5"/>
      <c r="AF39" s="5"/>
    </row>
    <row r="40" spans="2:32" x14ac:dyDescent="0.3">
      <c r="B40" s="58">
        <v>38</v>
      </c>
      <c r="C40" s="72"/>
      <c r="D40" s="72"/>
      <c r="E40" s="72"/>
      <c r="F40" s="188"/>
      <c r="G40" s="188"/>
      <c r="H40" s="72"/>
      <c r="I40" s="189" t="str">
        <f t="shared" si="4"/>
        <v/>
      </c>
      <c r="J40" s="189" t="str">
        <f t="shared" si="5"/>
        <v/>
      </c>
      <c r="K40" s="73" t="str">
        <f t="shared" si="0"/>
        <v/>
      </c>
      <c r="L40" s="73" t="str">
        <f t="shared" si="1"/>
        <v>Ei</v>
      </c>
      <c r="M40" s="74"/>
      <c r="N40" s="74"/>
      <c r="O40" s="77">
        <f t="shared" si="6"/>
        <v>1</v>
      </c>
      <c r="P40" s="75" t="str">
        <f t="shared" si="2"/>
        <v/>
      </c>
      <c r="Q40" s="73" t="str">
        <f t="shared" si="3"/>
        <v/>
      </c>
      <c r="R40" s="73" t="str">
        <f t="shared" si="7"/>
        <v/>
      </c>
      <c r="S40" s="5"/>
      <c r="X40" s="7">
        <v>36</v>
      </c>
      <c r="Y40" s="5"/>
      <c r="Z40" s="37"/>
      <c r="AA40" s="36">
        <v>36</v>
      </c>
      <c r="AB40" s="5"/>
      <c r="AC40" s="37"/>
      <c r="AD40" s="36">
        <v>36</v>
      </c>
      <c r="AE40" s="5"/>
      <c r="AF40" s="5"/>
    </row>
    <row r="41" spans="2:32" x14ac:dyDescent="0.3">
      <c r="B41" s="58">
        <v>39</v>
      </c>
      <c r="C41" s="72"/>
      <c r="D41" s="72"/>
      <c r="E41" s="72"/>
      <c r="F41" s="188"/>
      <c r="G41" s="188"/>
      <c r="H41" s="72"/>
      <c r="I41" s="189" t="str">
        <f t="shared" si="4"/>
        <v/>
      </c>
      <c r="J41" s="189" t="str">
        <f t="shared" si="5"/>
        <v/>
      </c>
      <c r="K41" s="73" t="str">
        <f t="shared" si="0"/>
        <v/>
      </c>
      <c r="L41" s="73" t="str">
        <f t="shared" si="1"/>
        <v>Ei</v>
      </c>
      <c r="M41" s="74"/>
      <c r="N41" s="74"/>
      <c r="O41" s="77">
        <f t="shared" si="6"/>
        <v>1</v>
      </c>
      <c r="P41" s="75" t="str">
        <f t="shared" si="2"/>
        <v/>
      </c>
      <c r="Q41" s="73" t="str">
        <f t="shared" si="3"/>
        <v/>
      </c>
      <c r="R41" s="73" t="str">
        <f t="shared" si="7"/>
        <v/>
      </c>
      <c r="S41" s="5"/>
      <c r="X41" s="7">
        <v>37</v>
      </c>
      <c r="Y41" s="5"/>
      <c r="Z41" s="37"/>
      <c r="AA41" s="36">
        <v>37</v>
      </c>
      <c r="AB41" s="5"/>
      <c r="AC41" s="37"/>
      <c r="AD41" s="36">
        <v>37</v>
      </c>
      <c r="AE41" s="5"/>
      <c r="AF41" s="5"/>
    </row>
    <row r="42" spans="2:32" x14ac:dyDescent="0.3">
      <c r="B42" s="58">
        <v>40</v>
      </c>
      <c r="C42" s="72"/>
      <c r="D42" s="72"/>
      <c r="E42" s="72"/>
      <c r="F42" s="188"/>
      <c r="G42" s="188"/>
      <c r="H42" s="72"/>
      <c r="I42" s="189" t="str">
        <f t="shared" si="4"/>
        <v/>
      </c>
      <c r="J42" s="189" t="str">
        <f t="shared" si="5"/>
        <v/>
      </c>
      <c r="K42" s="73" t="str">
        <f t="shared" si="0"/>
        <v/>
      </c>
      <c r="L42" s="73" t="str">
        <f t="shared" si="1"/>
        <v>Ei</v>
      </c>
      <c r="M42" s="74"/>
      <c r="N42" s="74"/>
      <c r="O42" s="77">
        <f t="shared" si="6"/>
        <v>1</v>
      </c>
      <c r="P42" s="75" t="str">
        <f t="shared" si="2"/>
        <v/>
      </c>
      <c r="Q42" s="73" t="str">
        <f t="shared" si="3"/>
        <v/>
      </c>
      <c r="R42" s="73" t="str">
        <f t="shared" si="7"/>
        <v/>
      </c>
      <c r="S42" s="5"/>
      <c r="X42" s="7">
        <v>38</v>
      </c>
      <c r="Y42" s="5"/>
      <c r="Z42" s="37"/>
      <c r="AA42" s="36">
        <v>38</v>
      </c>
      <c r="AB42" s="5"/>
      <c r="AC42" s="37"/>
      <c r="AD42" s="36">
        <v>38</v>
      </c>
      <c r="AE42" s="5"/>
      <c r="AF42" s="5"/>
    </row>
    <row r="43" spans="2:32" x14ac:dyDescent="0.3">
      <c r="B43" s="58">
        <v>41</v>
      </c>
      <c r="C43" s="72"/>
      <c r="D43" s="72"/>
      <c r="E43" s="72"/>
      <c r="F43" s="188"/>
      <c r="G43" s="188"/>
      <c r="H43" s="72"/>
      <c r="I43" s="189" t="str">
        <f t="shared" si="4"/>
        <v/>
      </c>
      <c r="J43" s="189" t="str">
        <f t="shared" si="5"/>
        <v/>
      </c>
      <c r="K43" s="73" t="str">
        <f t="shared" si="0"/>
        <v/>
      </c>
      <c r="L43" s="73" t="str">
        <f t="shared" si="1"/>
        <v>Ei</v>
      </c>
      <c r="M43" s="74"/>
      <c r="N43" s="74"/>
      <c r="O43" s="77">
        <f t="shared" si="6"/>
        <v>1</v>
      </c>
      <c r="P43" s="75" t="str">
        <f t="shared" si="2"/>
        <v/>
      </c>
      <c r="Q43" s="73" t="str">
        <f t="shared" si="3"/>
        <v/>
      </c>
      <c r="R43" s="73" t="str">
        <f t="shared" si="7"/>
        <v/>
      </c>
      <c r="S43" s="5"/>
      <c r="X43" s="7">
        <v>39</v>
      </c>
      <c r="Y43" s="5"/>
      <c r="Z43" s="37"/>
      <c r="AA43" s="36">
        <v>39</v>
      </c>
      <c r="AB43" s="5"/>
      <c r="AC43" s="37"/>
      <c r="AD43" s="36">
        <v>39</v>
      </c>
      <c r="AE43" s="5"/>
      <c r="AF43" s="5"/>
    </row>
    <row r="44" spans="2:32" x14ac:dyDescent="0.3">
      <c r="B44" s="58">
        <v>42</v>
      </c>
      <c r="C44" s="72"/>
      <c r="D44" s="72"/>
      <c r="E44" s="72"/>
      <c r="F44" s="188"/>
      <c r="G44" s="188"/>
      <c r="H44" s="72"/>
      <c r="I44" s="189" t="str">
        <f t="shared" si="4"/>
        <v/>
      </c>
      <c r="J44" s="189" t="str">
        <f t="shared" si="5"/>
        <v/>
      </c>
      <c r="K44" s="73" t="str">
        <f t="shared" si="0"/>
        <v/>
      </c>
      <c r="L44" s="73" t="str">
        <f t="shared" si="1"/>
        <v>Ei</v>
      </c>
      <c r="M44" s="74"/>
      <c r="N44" s="74"/>
      <c r="O44" s="77">
        <f t="shared" si="6"/>
        <v>1</v>
      </c>
      <c r="P44" s="75" t="str">
        <f t="shared" si="2"/>
        <v/>
      </c>
      <c r="Q44" s="73" t="str">
        <f t="shared" si="3"/>
        <v/>
      </c>
      <c r="R44" s="73" t="str">
        <f t="shared" si="7"/>
        <v/>
      </c>
      <c r="S44" s="5"/>
      <c r="X44" s="7">
        <v>40</v>
      </c>
      <c r="Y44" s="5"/>
      <c r="Z44" s="37"/>
      <c r="AA44" s="36">
        <v>40</v>
      </c>
      <c r="AB44" s="5"/>
      <c r="AC44" s="37"/>
      <c r="AD44" s="36">
        <v>40</v>
      </c>
      <c r="AE44" s="5"/>
      <c r="AF44" s="5"/>
    </row>
    <row r="45" spans="2:32" x14ac:dyDescent="0.3">
      <c r="B45" s="58">
        <v>43</v>
      </c>
      <c r="C45" s="72"/>
      <c r="D45" s="72"/>
      <c r="E45" s="72"/>
      <c r="F45" s="188"/>
      <c r="G45" s="188"/>
      <c r="H45" s="72"/>
      <c r="I45" s="189" t="str">
        <f t="shared" si="4"/>
        <v/>
      </c>
      <c r="J45" s="189" t="str">
        <f t="shared" si="5"/>
        <v/>
      </c>
      <c r="K45" s="73" t="str">
        <f t="shared" si="0"/>
        <v/>
      </c>
      <c r="L45" s="73" t="str">
        <f t="shared" si="1"/>
        <v>Ei</v>
      </c>
      <c r="M45" s="74"/>
      <c r="N45" s="74"/>
      <c r="O45" s="77">
        <f t="shared" si="6"/>
        <v>1</v>
      </c>
      <c r="P45" s="75" t="str">
        <f t="shared" si="2"/>
        <v/>
      </c>
      <c r="Q45" s="73" t="str">
        <f t="shared" si="3"/>
        <v/>
      </c>
      <c r="R45" s="73" t="str">
        <f t="shared" si="7"/>
        <v/>
      </c>
      <c r="S45" s="5"/>
      <c r="X45" s="7">
        <v>41</v>
      </c>
      <c r="Y45" s="5"/>
      <c r="Z45" s="37"/>
      <c r="AA45" s="36">
        <v>41</v>
      </c>
      <c r="AB45" s="5"/>
      <c r="AC45" s="37"/>
      <c r="AD45" s="36">
        <v>41</v>
      </c>
      <c r="AE45" s="5"/>
      <c r="AF45" s="5"/>
    </row>
    <row r="46" spans="2:32" x14ac:dyDescent="0.3">
      <c r="B46" s="58">
        <v>44</v>
      </c>
      <c r="C46" s="72"/>
      <c r="D46" s="72"/>
      <c r="E46" s="72"/>
      <c r="F46" s="188"/>
      <c r="G46" s="188"/>
      <c r="H46" s="72"/>
      <c r="I46" s="189" t="str">
        <f t="shared" si="4"/>
        <v/>
      </c>
      <c r="J46" s="189" t="str">
        <f t="shared" si="5"/>
        <v/>
      </c>
      <c r="K46" s="73" t="str">
        <f t="shared" si="0"/>
        <v/>
      </c>
      <c r="L46" s="73" t="str">
        <f t="shared" si="1"/>
        <v>Ei</v>
      </c>
      <c r="M46" s="74"/>
      <c r="N46" s="74"/>
      <c r="O46" s="77">
        <f t="shared" si="6"/>
        <v>1</v>
      </c>
      <c r="P46" s="75" t="str">
        <f t="shared" si="2"/>
        <v/>
      </c>
      <c r="Q46" s="73" t="str">
        <f t="shared" si="3"/>
        <v/>
      </c>
      <c r="R46" s="73" t="str">
        <f t="shared" si="7"/>
        <v/>
      </c>
      <c r="S46" s="5"/>
      <c r="X46" s="7">
        <v>42</v>
      </c>
      <c r="Y46" s="5"/>
      <c r="Z46" s="37"/>
      <c r="AA46" s="36">
        <v>42</v>
      </c>
      <c r="AB46" s="5"/>
      <c r="AC46" s="37"/>
      <c r="AD46" s="36">
        <v>42</v>
      </c>
      <c r="AE46" s="5"/>
      <c r="AF46" s="5"/>
    </row>
    <row r="47" spans="2:32" x14ac:dyDescent="0.3">
      <c r="B47" s="58">
        <v>45</v>
      </c>
      <c r="C47" s="72"/>
      <c r="D47" s="72"/>
      <c r="E47" s="72"/>
      <c r="F47" s="188"/>
      <c r="G47" s="188"/>
      <c r="H47" s="72"/>
      <c r="I47" s="189" t="str">
        <f t="shared" si="4"/>
        <v/>
      </c>
      <c r="J47" s="189" t="str">
        <f t="shared" si="5"/>
        <v/>
      </c>
      <c r="K47" s="73" t="str">
        <f t="shared" si="0"/>
        <v/>
      </c>
      <c r="L47" s="73" t="str">
        <f t="shared" si="1"/>
        <v>Ei</v>
      </c>
      <c r="M47" s="74"/>
      <c r="N47" s="74"/>
      <c r="O47" s="77">
        <f t="shared" si="6"/>
        <v>1</v>
      </c>
      <c r="P47" s="75" t="str">
        <f t="shared" si="2"/>
        <v/>
      </c>
      <c r="Q47" s="73" t="str">
        <f t="shared" si="3"/>
        <v/>
      </c>
      <c r="R47" s="73" t="str">
        <f t="shared" si="7"/>
        <v/>
      </c>
      <c r="S47" s="5"/>
      <c r="X47" s="7">
        <v>43</v>
      </c>
      <c r="Y47" s="5"/>
      <c r="Z47" s="37"/>
      <c r="AA47" s="36">
        <v>43</v>
      </c>
      <c r="AB47" s="5"/>
      <c r="AC47" s="37"/>
      <c r="AD47" s="36">
        <v>43</v>
      </c>
      <c r="AE47" s="5"/>
      <c r="AF47" s="5"/>
    </row>
    <row r="48" spans="2:32" x14ac:dyDescent="0.3">
      <c r="B48" s="58">
        <v>46</v>
      </c>
      <c r="C48" s="72"/>
      <c r="D48" s="72"/>
      <c r="E48" s="72"/>
      <c r="F48" s="188"/>
      <c r="G48" s="188"/>
      <c r="H48" s="72"/>
      <c r="I48" s="189" t="str">
        <f t="shared" si="4"/>
        <v/>
      </c>
      <c r="J48" s="189" t="str">
        <f t="shared" si="5"/>
        <v/>
      </c>
      <c r="K48" s="73" t="str">
        <f t="shared" si="0"/>
        <v/>
      </c>
      <c r="L48" s="73" t="str">
        <f t="shared" si="1"/>
        <v>Ei</v>
      </c>
      <c r="M48" s="74"/>
      <c r="N48" s="74"/>
      <c r="O48" s="77">
        <f t="shared" si="6"/>
        <v>1</v>
      </c>
      <c r="P48" s="75" t="str">
        <f t="shared" si="2"/>
        <v/>
      </c>
      <c r="Q48" s="73" t="str">
        <f t="shared" si="3"/>
        <v/>
      </c>
      <c r="R48" s="73" t="str">
        <f t="shared" si="7"/>
        <v/>
      </c>
      <c r="S48" s="5"/>
      <c r="X48" s="7">
        <v>44</v>
      </c>
      <c r="Y48" s="5"/>
      <c r="Z48" s="37"/>
      <c r="AA48" s="36">
        <v>44</v>
      </c>
      <c r="AB48" s="5"/>
      <c r="AC48" s="37"/>
      <c r="AD48" s="36">
        <v>44</v>
      </c>
      <c r="AE48" s="5"/>
      <c r="AF48" s="5"/>
    </row>
    <row r="49" spans="2:32" x14ac:dyDescent="0.3">
      <c r="B49" s="58">
        <v>47</v>
      </c>
      <c r="C49" s="72"/>
      <c r="D49" s="72"/>
      <c r="E49" s="72"/>
      <c r="F49" s="188"/>
      <c r="G49" s="188"/>
      <c r="H49" s="72"/>
      <c r="I49" s="189" t="str">
        <f t="shared" si="4"/>
        <v/>
      </c>
      <c r="J49" s="189" t="str">
        <f t="shared" si="5"/>
        <v/>
      </c>
      <c r="K49" s="73" t="str">
        <f t="shared" si="0"/>
        <v/>
      </c>
      <c r="L49" s="73" t="str">
        <f t="shared" si="1"/>
        <v>Ei</v>
      </c>
      <c r="M49" s="74"/>
      <c r="N49" s="74"/>
      <c r="O49" s="77">
        <f t="shared" si="6"/>
        <v>1</v>
      </c>
      <c r="P49" s="75" t="str">
        <f t="shared" si="2"/>
        <v/>
      </c>
      <c r="Q49" s="73" t="str">
        <f t="shared" si="3"/>
        <v/>
      </c>
      <c r="R49" s="73" t="str">
        <f t="shared" si="7"/>
        <v/>
      </c>
      <c r="S49" s="5"/>
      <c r="X49" s="7">
        <v>45</v>
      </c>
      <c r="Y49" s="5"/>
      <c r="Z49" s="37"/>
      <c r="AA49" s="36">
        <v>45</v>
      </c>
      <c r="AB49" s="5"/>
      <c r="AC49" s="37"/>
      <c r="AD49" s="36">
        <v>45</v>
      </c>
      <c r="AE49" s="5"/>
      <c r="AF49" s="5"/>
    </row>
    <row r="50" spans="2:32" x14ac:dyDescent="0.3">
      <c r="B50" s="58">
        <v>48</v>
      </c>
      <c r="C50" s="72"/>
      <c r="D50" s="72"/>
      <c r="E50" s="72"/>
      <c r="F50" s="188"/>
      <c r="G50" s="188"/>
      <c r="H50" s="72"/>
      <c r="I50" s="189" t="str">
        <f t="shared" si="4"/>
        <v/>
      </c>
      <c r="J50" s="189" t="str">
        <f t="shared" si="5"/>
        <v/>
      </c>
      <c r="K50" s="73" t="str">
        <f t="shared" si="0"/>
        <v/>
      </c>
      <c r="L50" s="73" t="str">
        <f t="shared" si="1"/>
        <v>Ei</v>
      </c>
      <c r="M50" s="74"/>
      <c r="N50" s="74"/>
      <c r="O50" s="77">
        <f t="shared" si="6"/>
        <v>1</v>
      </c>
      <c r="P50" s="75" t="str">
        <f t="shared" si="2"/>
        <v/>
      </c>
      <c r="Q50" s="73" t="str">
        <f t="shared" si="3"/>
        <v/>
      </c>
      <c r="R50" s="73" t="str">
        <f t="shared" si="7"/>
        <v/>
      </c>
      <c r="S50" s="5"/>
      <c r="X50" s="7">
        <v>46</v>
      </c>
      <c r="Y50" s="5"/>
      <c r="Z50" s="37"/>
      <c r="AA50" s="36">
        <v>46</v>
      </c>
      <c r="AB50" s="5"/>
      <c r="AC50" s="37"/>
      <c r="AD50" s="36">
        <v>46</v>
      </c>
      <c r="AE50" s="5"/>
      <c r="AF50" s="5"/>
    </row>
    <row r="51" spans="2:32" x14ac:dyDescent="0.3">
      <c r="B51" s="58">
        <v>49</v>
      </c>
      <c r="C51" s="72"/>
      <c r="D51" s="72"/>
      <c r="E51" s="72"/>
      <c r="F51" s="188"/>
      <c r="G51" s="188"/>
      <c r="H51" s="72"/>
      <c r="I51" s="189" t="str">
        <f t="shared" si="4"/>
        <v/>
      </c>
      <c r="J51" s="189" t="str">
        <f t="shared" si="5"/>
        <v/>
      </c>
      <c r="K51" s="73" t="str">
        <f t="shared" si="0"/>
        <v/>
      </c>
      <c r="L51" s="73" t="str">
        <f t="shared" si="1"/>
        <v>Ei</v>
      </c>
      <c r="M51" s="74"/>
      <c r="N51" s="74"/>
      <c r="O51" s="77">
        <f t="shared" si="6"/>
        <v>1</v>
      </c>
      <c r="P51" s="75" t="str">
        <f t="shared" si="2"/>
        <v/>
      </c>
      <c r="Q51" s="73" t="str">
        <f t="shared" si="3"/>
        <v/>
      </c>
      <c r="R51" s="73" t="str">
        <f t="shared" si="7"/>
        <v/>
      </c>
      <c r="S51" s="5"/>
      <c r="X51" s="7">
        <v>47</v>
      </c>
      <c r="Y51" s="5"/>
      <c r="Z51" s="37"/>
      <c r="AA51" s="36">
        <v>47</v>
      </c>
      <c r="AB51" s="5"/>
      <c r="AC51" s="37"/>
      <c r="AD51" s="36">
        <v>47</v>
      </c>
      <c r="AE51" s="5"/>
      <c r="AF51" s="5"/>
    </row>
    <row r="52" spans="2:32" x14ac:dyDescent="0.3">
      <c r="B52" s="58">
        <v>50</v>
      </c>
      <c r="C52" s="72"/>
      <c r="D52" s="72"/>
      <c r="E52" s="72"/>
      <c r="F52" s="188"/>
      <c r="G52" s="188"/>
      <c r="H52" s="72"/>
      <c r="I52" s="189" t="str">
        <f t="shared" si="4"/>
        <v/>
      </c>
      <c r="J52" s="189" t="str">
        <f t="shared" si="5"/>
        <v/>
      </c>
      <c r="K52" s="73" t="str">
        <f t="shared" si="0"/>
        <v/>
      </c>
      <c r="L52" s="73" t="str">
        <f t="shared" si="1"/>
        <v>Ei</v>
      </c>
      <c r="M52" s="74"/>
      <c r="N52" s="74"/>
      <c r="O52" s="77">
        <f t="shared" si="6"/>
        <v>1</v>
      </c>
      <c r="P52" s="75" t="str">
        <f t="shared" si="2"/>
        <v/>
      </c>
      <c r="Q52" s="73" t="str">
        <f t="shared" si="3"/>
        <v/>
      </c>
      <c r="R52" s="73" t="str">
        <f t="shared" si="7"/>
        <v/>
      </c>
      <c r="S52" s="5"/>
      <c r="X52" s="7">
        <v>48</v>
      </c>
      <c r="Y52" s="5"/>
      <c r="Z52" s="37"/>
      <c r="AA52" s="36">
        <v>48</v>
      </c>
      <c r="AB52" s="5"/>
      <c r="AC52" s="37"/>
      <c r="AD52" s="36">
        <v>48</v>
      </c>
      <c r="AE52" s="5"/>
      <c r="AF52" s="5"/>
    </row>
    <row r="53" spans="2:32" x14ac:dyDescent="0.3">
      <c r="B53" s="58">
        <v>51</v>
      </c>
      <c r="C53" s="72"/>
      <c r="D53" s="72"/>
      <c r="E53" s="72"/>
      <c r="F53" s="188"/>
      <c r="G53" s="188"/>
      <c r="H53" s="72"/>
      <c r="I53" s="189" t="str">
        <f t="shared" si="4"/>
        <v/>
      </c>
      <c r="J53" s="189" t="str">
        <f t="shared" si="5"/>
        <v/>
      </c>
      <c r="K53" s="73" t="str">
        <f t="shared" si="0"/>
        <v/>
      </c>
      <c r="L53" s="73" t="str">
        <f t="shared" si="1"/>
        <v>Ei</v>
      </c>
      <c r="M53" s="74"/>
      <c r="N53" s="74"/>
      <c r="O53" s="77">
        <f t="shared" si="6"/>
        <v>1</v>
      </c>
      <c r="P53" s="75" t="str">
        <f t="shared" si="2"/>
        <v/>
      </c>
      <c r="Q53" s="73" t="str">
        <f t="shared" si="3"/>
        <v/>
      </c>
      <c r="R53" s="73" t="str">
        <f t="shared" si="7"/>
        <v/>
      </c>
      <c r="S53" s="5"/>
      <c r="X53" s="7">
        <v>49</v>
      </c>
      <c r="Y53" s="5"/>
      <c r="Z53" s="37"/>
      <c r="AA53" s="36">
        <v>49</v>
      </c>
      <c r="AB53" s="5"/>
      <c r="AC53" s="37"/>
      <c r="AD53" s="36">
        <v>49</v>
      </c>
      <c r="AE53" s="5"/>
      <c r="AF53" s="5"/>
    </row>
    <row r="54" spans="2:32" x14ac:dyDescent="0.3">
      <c r="B54" s="58">
        <v>52</v>
      </c>
      <c r="C54" s="72"/>
      <c r="D54" s="72"/>
      <c r="E54" s="72"/>
      <c r="F54" s="188"/>
      <c r="G54" s="188"/>
      <c r="H54" s="72"/>
      <c r="I54" s="189" t="str">
        <f t="shared" si="4"/>
        <v/>
      </c>
      <c r="J54" s="189" t="str">
        <f t="shared" si="5"/>
        <v/>
      </c>
      <c r="K54" s="73" t="str">
        <f t="shared" si="0"/>
        <v/>
      </c>
      <c r="L54" s="73" t="str">
        <f t="shared" si="1"/>
        <v>Ei</v>
      </c>
      <c r="M54" s="74"/>
      <c r="N54" s="74"/>
      <c r="O54" s="77">
        <f t="shared" si="6"/>
        <v>1</v>
      </c>
      <c r="P54" s="75" t="str">
        <f t="shared" si="2"/>
        <v/>
      </c>
      <c r="Q54" s="73" t="str">
        <f t="shared" si="3"/>
        <v/>
      </c>
      <c r="R54" s="73" t="str">
        <f t="shared" si="7"/>
        <v/>
      </c>
      <c r="S54" s="5"/>
      <c r="X54" s="7">
        <v>50</v>
      </c>
      <c r="Y54" s="5"/>
      <c r="Z54" s="37"/>
      <c r="AA54" s="36">
        <v>50</v>
      </c>
      <c r="AB54" s="5"/>
      <c r="AC54" s="37"/>
      <c r="AD54" s="36">
        <v>50</v>
      </c>
      <c r="AE54" s="5"/>
      <c r="AF54" s="5"/>
    </row>
    <row r="55" spans="2:32" x14ac:dyDescent="0.3">
      <c r="B55" s="58">
        <v>53</v>
      </c>
      <c r="C55" s="72"/>
      <c r="D55" s="72"/>
      <c r="E55" s="72"/>
      <c r="F55" s="188"/>
      <c r="G55" s="188"/>
      <c r="H55" s="72"/>
      <c r="I55" s="189" t="str">
        <f t="shared" si="4"/>
        <v/>
      </c>
      <c r="J55" s="189" t="str">
        <f t="shared" si="5"/>
        <v/>
      </c>
      <c r="K55" s="73" t="str">
        <f t="shared" si="0"/>
        <v/>
      </c>
      <c r="L55" s="73" t="str">
        <f t="shared" si="1"/>
        <v>Ei</v>
      </c>
      <c r="M55" s="74"/>
      <c r="N55" s="74"/>
      <c r="O55" s="77">
        <f t="shared" si="6"/>
        <v>1</v>
      </c>
      <c r="P55" s="75" t="str">
        <f t="shared" si="2"/>
        <v/>
      </c>
      <c r="Q55" s="73" t="str">
        <f t="shared" si="3"/>
        <v/>
      </c>
      <c r="R55" s="73" t="str">
        <f t="shared" si="7"/>
        <v/>
      </c>
      <c r="S55" s="5"/>
    </row>
    <row r="56" spans="2:32" x14ac:dyDescent="0.3">
      <c r="B56" s="58">
        <v>54</v>
      </c>
      <c r="C56" s="72"/>
      <c r="D56" s="72"/>
      <c r="E56" s="72"/>
      <c r="F56" s="188"/>
      <c r="G56" s="188"/>
      <c r="H56" s="72"/>
      <c r="I56" s="189" t="str">
        <f t="shared" si="4"/>
        <v/>
      </c>
      <c r="J56" s="189" t="str">
        <f t="shared" si="5"/>
        <v/>
      </c>
      <c r="K56" s="73" t="str">
        <f t="shared" si="0"/>
        <v/>
      </c>
      <c r="L56" s="73" t="str">
        <f t="shared" si="1"/>
        <v>Ei</v>
      </c>
      <c r="M56" s="74"/>
      <c r="N56" s="74"/>
      <c r="O56" s="77">
        <f t="shared" si="6"/>
        <v>1</v>
      </c>
      <c r="P56" s="75" t="str">
        <f t="shared" si="2"/>
        <v/>
      </c>
      <c r="Q56" s="73" t="str">
        <f t="shared" si="3"/>
        <v/>
      </c>
      <c r="R56" s="73" t="str">
        <f t="shared" si="7"/>
        <v/>
      </c>
      <c r="S56" s="5"/>
    </row>
    <row r="57" spans="2:32" x14ac:dyDescent="0.3">
      <c r="B57" s="58">
        <v>55</v>
      </c>
      <c r="C57" s="72"/>
      <c r="D57" s="72"/>
      <c r="E57" s="72"/>
      <c r="F57" s="188"/>
      <c r="G57" s="188"/>
      <c r="H57" s="72"/>
      <c r="I57" s="189" t="str">
        <f t="shared" si="4"/>
        <v/>
      </c>
      <c r="J57" s="189" t="str">
        <f t="shared" si="5"/>
        <v/>
      </c>
      <c r="K57" s="73" t="str">
        <f t="shared" si="0"/>
        <v/>
      </c>
      <c r="L57" s="73" t="str">
        <f t="shared" si="1"/>
        <v>Ei</v>
      </c>
      <c r="M57" s="74"/>
      <c r="N57" s="74"/>
      <c r="O57" s="77">
        <f t="shared" si="6"/>
        <v>1</v>
      </c>
      <c r="P57" s="75" t="str">
        <f t="shared" si="2"/>
        <v/>
      </c>
      <c r="Q57" s="73" t="str">
        <f t="shared" si="3"/>
        <v/>
      </c>
      <c r="R57" s="73" t="str">
        <f t="shared" si="7"/>
        <v/>
      </c>
      <c r="S57" s="5"/>
    </row>
    <row r="58" spans="2:32" x14ac:dyDescent="0.3">
      <c r="B58" s="58">
        <v>56</v>
      </c>
      <c r="C58" s="72"/>
      <c r="D58" s="72"/>
      <c r="E58" s="72"/>
      <c r="F58" s="188"/>
      <c r="G58" s="188"/>
      <c r="H58" s="72"/>
      <c r="I58" s="189" t="str">
        <f t="shared" si="4"/>
        <v/>
      </c>
      <c r="J58" s="189" t="str">
        <f t="shared" si="5"/>
        <v/>
      </c>
      <c r="K58" s="73" t="str">
        <f t="shared" si="0"/>
        <v/>
      </c>
      <c r="L58" s="73" t="str">
        <f t="shared" si="1"/>
        <v>Ei</v>
      </c>
      <c r="M58" s="74"/>
      <c r="N58" s="74"/>
      <c r="O58" s="77">
        <f t="shared" si="6"/>
        <v>1</v>
      </c>
      <c r="P58" s="75" t="str">
        <f t="shared" si="2"/>
        <v/>
      </c>
      <c r="Q58" s="73" t="str">
        <f t="shared" si="3"/>
        <v/>
      </c>
      <c r="R58" s="73" t="str">
        <f t="shared" si="7"/>
        <v/>
      </c>
      <c r="S58" s="5"/>
    </row>
    <row r="59" spans="2:32" x14ac:dyDescent="0.3">
      <c r="B59" s="58">
        <v>57</v>
      </c>
      <c r="C59" s="72"/>
      <c r="D59" s="72"/>
      <c r="E59" s="72"/>
      <c r="F59" s="188"/>
      <c r="G59" s="188"/>
      <c r="H59" s="72"/>
      <c r="I59" s="189" t="str">
        <f t="shared" si="4"/>
        <v/>
      </c>
      <c r="J59" s="189" t="str">
        <f t="shared" si="5"/>
        <v/>
      </c>
      <c r="K59" s="73" t="str">
        <f t="shared" si="0"/>
        <v/>
      </c>
      <c r="L59" s="73" t="str">
        <f t="shared" si="1"/>
        <v>Ei</v>
      </c>
      <c r="M59" s="74"/>
      <c r="N59" s="74"/>
      <c r="O59" s="77">
        <f t="shared" si="6"/>
        <v>1</v>
      </c>
      <c r="P59" s="75" t="str">
        <f t="shared" si="2"/>
        <v/>
      </c>
      <c r="Q59" s="73" t="str">
        <f t="shared" si="3"/>
        <v/>
      </c>
      <c r="R59" s="73" t="str">
        <f t="shared" si="7"/>
        <v/>
      </c>
      <c r="S59" s="5"/>
    </row>
    <row r="60" spans="2:32" x14ac:dyDescent="0.3">
      <c r="B60" s="58">
        <v>58</v>
      </c>
      <c r="C60" s="72"/>
      <c r="D60" s="72"/>
      <c r="E60" s="72"/>
      <c r="F60" s="188"/>
      <c r="G60" s="188"/>
      <c r="H60" s="72"/>
      <c r="I60" s="189" t="str">
        <f t="shared" si="4"/>
        <v/>
      </c>
      <c r="J60" s="189" t="str">
        <f t="shared" si="5"/>
        <v/>
      </c>
      <c r="K60" s="73" t="str">
        <f t="shared" si="0"/>
        <v/>
      </c>
      <c r="L60" s="73" t="str">
        <f t="shared" si="1"/>
        <v>Ei</v>
      </c>
      <c r="M60" s="74"/>
      <c r="N60" s="74"/>
      <c r="O60" s="77">
        <f t="shared" si="6"/>
        <v>1</v>
      </c>
      <c r="P60" s="75" t="str">
        <f t="shared" si="2"/>
        <v/>
      </c>
      <c r="Q60" s="73" t="str">
        <f t="shared" si="3"/>
        <v/>
      </c>
      <c r="R60" s="73" t="str">
        <f t="shared" si="7"/>
        <v/>
      </c>
      <c r="S60" s="5"/>
    </row>
    <row r="61" spans="2:32" x14ac:dyDescent="0.3">
      <c r="B61" s="58">
        <v>59</v>
      </c>
      <c r="C61" s="72"/>
      <c r="D61" s="72"/>
      <c r="E61" s="72"/>
      <c r="F61" s="188"/>
      <c r="G61" s="188"/>
      <c r="H61" s="72"/>
      <c r="I61" s="189" t="str">
        <f t="shared" si="4"/>
        <v/>
      </c>
      <c r="J61" s="189" t="str">
        <f t="shared" si="5"/>
        <v/>
      </c>
      <c r="K61" s="73" t="str">
        <f t="shared" si="0"/>
        <v/>
      </c>
      <c r="L61" s="73" t="str">
        <f t="shared" si="1"/>
        <v>Ei</v>
      </c>
      <c r="M61" s="74"/>
      <c r="N61" s="74"/>
      <c r="O61" s="77">
        <f t="shared" si="6"/>
        <v>1</v>
      </c>
      <c r="P61" s="75" t="str">
        <f t="shared" si="2"/>
        <v/>
      </c>
      <c r="Q61" s="73" t="str">
        <f t="shared" si="3"/>
        <v/>
      </c>
      <c r="R61" s="73" t="str">
        <f t="shared" si="7"/>
        <v/>
      </c>
      <c r="S61" s="5"/>
    </row>
    <row r="62" spans="2:32" x14ac:dyDescent="0.3">
      <c r="B62" s="58">
        <v>60</v>
      </c>
      <c r="C62" s="72"/>
      <c r="D62" s="72"/>
      <c r="E62" s="72"/>
      <c r="F62" s="188"/>
      <c r="G62" s="188"/>
      <c r="H62" s="72"/>
      <c r="I62" s="189" t="str">
        <f t="shared" si="4"/>
        <v/>
      </c>
      <c r="J62" s="189" t="str">
        <f t="shared" si="5"/>
        <v/>
      </c>
      <c r="K62" s="73" t="str">
        <f t="shared" si="0"/>
        <v/>
      </c>
      <c r="L62" s="73" t="str">
        <f t="shared" si="1"/>
        <v>Ei</v>
      </c>
      <c r="M62" s="74"/>
      <c r="N62" s="74"/>
      <c r="O62" s="77">
        <f t="shared" si="6"/>
        <v>1</v>
      </c>
      <c r="P62" s="75" t="str">
        <f t="shared" si="2"/>
        <v/>
      </c>
      <c r="Q62" s="73" t="str">
        <f t="shared" si="3"/>
        <v/>
      </c>
      <c r="R62" s="73" t="str">
        <f t="shared" si="7"/>
        <v/>
      </c>
      <c r="S62" s="5"/>
    </row>
    <row r="63" spans="2:32" x14ac:dyDescent="0.3">
      <c r="B63" s="58">
        <v>61</v>
      </c>
      <c r="C63" s="72"/>
      <c r="D63" s="72"/>
      <c r="E63" s="72"/>
      <c r="F63" s="188"/>
      <c r="G63" s="188"/>
      <c r="H63" s="72"/>
      <c r="I63" s="189" t="str">
        <f t="shared" si="4"/>
        <v/>
      </c>
      <c r="J63" s="189" t="str">
        <f t="shared" si="5"/>
        <v/>
      </c>
      <c r="K63" s="73" t="str">
        <f t="shared" si="0"/>
        <v/>
      </c>
      <c r="L63" s="73" t="str">
        <f t="shared" si="1"/>
        <v>Ei</v>
      </c>
      <c r="M63" s="74"/>
      <c r="N63" s="74"/>
      <c r="O63" s="77">
        <f t="shared" si="6"/>
        <v>1</v>
      </c>
      <c r="P63" s="75" t="str">
        <f t="shared" si="2"/>
        <v/>
      </c>
      <c r="Q63" s="73" t="str">
        <f t="shared" si="3"/>
        <v/>
      </c>
      <c r="R63" s="73" t="str">
        <f t="shared" si="7"/>
        <v/>
      </c>
      <c r="S63" s="5"/>
    </row>
    <row r="64" spans="2:32" x14ac:dyDescent="0.3">
      <c r="B64" s="58">
        <v>62</v>
      </c>
      <c r="C64" s="72"/>
      <c r="D64" s="72"/>
      <c r="E64" s="72"/>
      <c r="F64" s="188"/>
      <c r="G64" s="188"/>
      <c r="H64" s="72"/>
      <c r="I64" s="189" t="str">
        <f t="shared" si="4"/>
        <v/>
      </c>
      <c r="J64" s="189" t="str">
        <f t="shared" si="5"/>
        <v/>
      </c>
      <c r="K64" s="73" t="str">
        <f t="shared" si="0"/>
        <v/>
      </c>
      <c r="L64" s="73" t="str">
        <f t="shared" si="1"/>
        <v>Ei</v>
      </c>
      <c r="M64" s="74"/>
      <c r="N64" s="74"/>
      <c r="O64" s="77">
        <f t="shared" si="6"/>
        <v>1</v>
      </c>
      <c r="P64" s="75" t="str">
        <f t="shared" si="2"/>
        <v/>
      </c>
      <c r="Q64" s="73" t="str">
        <f t="shared" si="3"/>
        <v/>
      </c>
      <c r="R64" s="73" t="str">
        <f t="shared" si="7"/>
        <v/>
      </c>
      <c r="S64" s="5"/>
    </row>
    <row r="65" spans="2:19" x14ac:dyDescent="0.3">
      <c r="B65" s="58">
        <v>63</v>
      </c>
      <c r="C65" s="72"/>
      <c r="D65" s="72"/>
      <c r="E65" s="72"/>
      <c r="F65" s="188"/>
      <c r="G65" s="188"/>
      <c r="H65" s="72"/>
      <c r="I65" s="189" t="str">
        <f t="shared" si="4"/>
        <v/>
      </c>
      <c r="J65" s="189" t="str">
        <f t="shared" si="5"/>
        <v/>
      </c>
      <c r="K65" s="73" t="str">
        <f t="shared" si="0"/>
        <v/>
      </c>
      <c r="L65" s="73" t="str">
        <f t="shared" si="1"/>
        <v>Ei</v>
      </c>
      <c r="M65" s="74"/>
      <c r="N65" s="74"/>
      <c r="O65" s="77">
        <f t="shared" si="6"/>
        <v>1</v>
      </c>
      <c r="P65" s="75" t="str">
        <f t="shared" si="2"/>
        <v/>
      </c>
      <c r="Q65" s="73" t="str">
        <f t="shared" si="3"/>
        <v/>
      </c>
      <c r="R65" s="73" t="str">
        <f t="shared" si="7"/>
        <v/>
      </c>
      <c r="S65" s="5"/>
    </row>
    <row r="66" spans="2:19" x14ac:dyDescent="0.3">
      <c r="B66" s="58">
        <v>64</v>
      </c>
      <c r="C66" s="72"/>
      <c r="D66" s="72"/>
      <c r="E66" s="72"/>
      <c r="F66" s="188"/>
      <c r="G66" s="188"/>
      <c r="H66" s="72"/>
      <c r="I66" s="189" t="str">
        <f t="shared" si="4"/>
        <v/>
      </c>
      <c r="J66" s="189" t="str">
        <f t="shared" si="5"/>
        <v/>
      </c>
      <c r="K66" s="73" t="str">
        <f t="shared" si="0"/>
        <v/>
      </c>
      <c r="L66" s="73" t="str">
        <f t="shared" si="1"/>
        <v>Ei</v>
      </c>
      <c r="M66" s="74"/>
      <c r="N66" s="74"/>
      <c r="O66" s="77">
        <f t="shared" si="6"/>
        <v>1</v>
      </c>
      <c r="P66" s="75" t="str">
        <f t="shared" si="2"/>
        <v/>
      </c>
      <c r="Q66" s="73" t="str">
        <f t="shared" si="3"/>
        <v/>
      </c>
      <c r="R66" s="73" t="str">
        <f t="shared" si="7"/>
        <v/>
      </c>
      <c r="S66" s="5"/>
    </row>
    <row r="67" spans="2:19" x14ac:dyDescent="0.3">
      <c r="B67" s="58">
        <v>65</v>
      </c>
      <c r="C67" s="72"/>
      <c r="D67" s="72"/>
      <c r="E67" s="72"/>
      <c r="F67" s="188"/>
      <c r="G67" s="188"/>
      <c r="H67" s="72"/>
      <c r="I67" s="189" t="str">
        <f t="shared" si="4"/>
        <v/>
      </c>
      <c r="J67" s="189" t="str">
        <f t="shared" si="5"/>
        <v/>
      </c>
      <c r="K67" s="73" t="str">
        <f t="shared" ref="K67:K130" si="8">IF(C67&lt;&gt;0,(IF(C67=1,0.036089*I67^2.01395*(0.99676)^I67*J67^2.07025*(J67-1.3)^-1.07209,IF(C67=2,0.022927*I67^1.91505*(0.99146)^I67*J67^2.82541*(J67-1.3)^-1.53547,0.011197*I67^2.10253*(0.986)^I67*J67^3.98519*(J67-1.3)^-2.659))/1000),"")</f>
        <v/>
      </c>
      <c r="L67" s="73" t="str">
        <f t="shared" ref="L67:L130" si="9">IF(AND(C67=$U$22,I67&gt;=$V$22),"Kyllä",IF(AND(C67=$U$23,I67&gt;=$V$23),"Kyllä",IF(AND(C67=$U$24,I67&gt;=$V$24),"Kyllä","Ei")))</f>
        <v>Ei</v>
      </c>
      <c r="M67" s="74"/>
      <c r="N67" s="74"/>
      <c r="O67" s="77">
        <f t="shared" si="6"/>
        <v>1</v>
      </c>
      <c r="P67" s="75" t="str">
        <f t="shared" ref="P67:P130" si="10">IF(C67&gt;0,(K67*(M67+N67)),"")</f>
        <v/>
      </c>
      <c r="Q67" s="73" t="str">
        <f t="shared" ref="Q67:Q130" si="11">IF(AND(C67&gt;0,H67="T",L67="Kyllä"),K67*M67,"")</f>
        <v/>
      </c>
      <c r="R67" s="73" t="str">
        <f t="shared" si="7"/>
        <v/>
      </c>
      <c r="S67" s="5"/>
    </row>
    <row r="68" spans="2:19" x14ac:dyDescent="0.3">
      <c r="B68" s="58">
        <v>66</v>
      </c>
      <c r="C68" s="72"/>
      <c r="D68" s="72"/>
      <c r="E68" s="72"/>
      <c r="F68" s="188"/>
      <c r="G68" s="188"/>
      <c r="H68" s="72"/>
      <c r="I68" s="189" t="str">
        <f t="shared" ref="I68:I131" si="12">IF(D68&gt;0,D68/10,IF(F68&gt;0,F68,""))</f>
        <v/>
      </c>
      <c r="J68" s="189" t="str">
        <f t="shared" ref="J68:J131" si="13">IF(E68&gt;0,E68/10,IF(G68&gt;0,G68,""))</f>
        <v/>
      </c>
      <c r="K68" s="73" t="str">
        <f t="shared" si="8"/>
        <v/>
      </c>
      <c r="L68" s="73" t="str">
        <f t="shared" si="9"/>
        <v>Ei</v>
      </c>
      <c r="M68" s="74"/>
      <c r="N68" s="74"/>
      <c r="O68" s="77">
        <f t="shared" ref="O68:O131" si="14">1-(M68+N68)</f>
        <v>1</v>
      </c>
      <c r="P68" s="75" t="str">
        <f t="shared" si="10"/>
        <v/>
      </c>
      <c r="Q68" s="73" t="str">
        <f t="shared" si="11"/>
        <v/>
      </c>
      <c r="R68" s="73" t="str">
        <f t="shared" ref="R68:R131" si="15">IF(AND(C68&gt;0,H68="k"),P68,IF(AND(C68&gt;0,H68="t"),K68*N68,""))</f>
        <v/>
      </c>
      <c r="S68" s="5"/>
    </row>
    <row r="69" spans="2:19" x14ac:dyDescent="0.3">
      <c r="B69" s="58">
        <v>67</v>
      </c>
      <c r="C69" s="72"/>
      <c r="D69" s="72"/>
      <c r="E69" s="72"/>
      <c r="F69" s="188"/>
      <c r="G69" s="188"/>
      <c r="H69" s="72"/>
      <c r="I69" s="189" t="str">
        <f t="shared" si="12"/>
        <v/>
      </c>
      <c r="J69" s="189" t="str">
        <f t="shared" si="13"/>
        <v/>
      </c>
      <c r="K69" s="73" t="str">
        <f t="shared" si="8"/>
        <v/>
      </c>
      <c r="L69" s="73" t="str">
        <f t="shared" si="9"/>
        <v>Ei</v>
      </c>
      <c r="M69" s="74"/>
      <c r="N69" s="74"/>
      <c r="O69" s="77">
        <f t="shared" si="14"/>
        <v>1</v>
      </c>
      <c r="P69" s="75" t="str">
        <f t="shared" si="10"/>
        <v/>
      </c>
      <c r="Q69" s="73" t="str">
        <f t="shared" si="11"/>
        <v/>
      </c>
      <c r="R69" s="73" t="str">
        <f t="shared" si="15"/>
        <v/>
      </c>
      <c r="S69" s="5"/>
    </row>
    <row r="70" spans="2:19" x14ac:dyDescent="0.3">
      <c r="B70" s="58">
        <v>68</v>
      </c>
      <c r="C70" s="72"/>
      <c r="D70" s="72"/>
      <c r="E70" s="72"/>
      <c r="F70" s="188"/>
      <c r="G70" s="188"/>
      <c r="H70" s="72"/>
      <c r="I70" s="189" t="str">
        <f t="shared" si="12"/>
        <v/>
      </c>
      <c r="J70" s="189" t="str">
        <f t="shared" si="13"/>
        <v/>
      </c>
      <c r="K70" s="73" t="str">
        <f t="shared" si="8"/>
        <v/>
      </c>
      <c r="L70" s="73" t="str">
        <f t="shared" si="9"/>
        <v>Ei</v>
      </c>
      <c r="M70" s="74"/>
      <c r="N70" s="74"/>
      <c r="O70" s="77">
        <f t="shared" si="14"/>
        <v>1</v>
      </c>
      <c r="P70" s="75" t="str">
        <f t="shared" si="10"/>
        <v/>
      </c>
      <c r="Q70" s="73" t="str">
        <f t="shared" si="11"/>
        <v/>
      </c>
      <c r="R70" s="73" t="str">
        <f t="shared" si="15"/>
        <v/>
      </c>
      <c r="S70" s="5"/>
    </row>
    <row r="71" spans="2:19" x14ac:dyDescent="0.3">
      <c r="B71" s="58">
        <v>69</v>
      </c>
      <c r="C71" s="72"/>
      <c r="D71" s="72"/>
      <c r="E71" s="72"/>
      <c r="F71" s="188"/>
      <c r="G71" s="188"/>
      <c r="H71" s="72"/>
      <c r="I71" s="189" t="str">
        <f t="shared" si="12"/>
        <v/>
      </c>
      <c r="J71" s="189" t="str">
        <f t="shared" si="13"/>
        <v/>
      </c>
      <c r="K71" s="73" t="str">
        <f t="shared" si="8"/>
        <v/>
      </c>
      <c r="L71" s="73" t="str">
        <f t="shared" si="9"/>
        <v>Ei</v>
      </c>
      <c r="M71" s="74"/>
      <c r="N71" s="74"/>
      <c r="O71" s="77">
        <f t="shared" si="14"/>
        <v>1</v>
      </c>
      <c r="P71" s="75" t="str">
        <f t="shared" si="10"/>
        <v/>
      </c>
      <c r="Q71" s="73" t="str">
        <f t="shared" si="11"/>
        <v/>
      </c>
      <c r="R71" s="73" t="str">
        <f t="shared" si="15"/>
        <v/>
      </c>
      <c r="S71" s="5"/>
    </row>
    <row r="72" spans="2:19" x14ac:dyDescent="0.3">
      <c r="B72" s="58">
        <v>70</v>
      </c>
      <c r="C72" s="72"/>
      <c r="D72" s="72"/>
      <c r="E72" s="72"/>
      <c r="F72" s="188"/>
      <c r="G72" s="188"/>
      <c r="H72" s="72"/>
      <c r="I72" s="189" t="str">
        <f t="shared" si="12"/>
        <v/>
      </c>
      <c r="J72" s="189" t="str">
        <f t="shared" si="13"/>
        <v/>
      </c>
      <c r="K72" s="73" t="str">
        <f t="shared" si="8"/>
        <v/>
      </c>
      <c r="L72" s="73" t="str">
        <f t="shared" si="9"/>
        <v>Ei</v>
      </c>
      <c r="M72" s="74"/>
      <c r="N72" s="74"/>
      <c r="O72" s="77">
        <f t="shared" si="14"/>
        <v>1</v>
      </c>
      <c r="P72" s="75" t="str">
        <f t="shared" si="10"/>
        <v/>
      </c>
      <c r="Q72" s="73" t="str">
        <f t="shared" si="11"/>
        <v/>
      </c>
      <c r="R72" s="73" t="str">
        <f t="shared" si="15"/>
        <v/>
      </c>
      <c r="S72" s="5"/>
    </row>
    <row r="73" spans="2:19" x14ac:dyDescent="0.3">
      <c r="B73" s="58">
        <v>71</v>
      </c>
      <c r="C73" s="72"/>
      <c r="D73" s="72"/>
      <c r="E73" s="72"/>
      <c r="F73" s="188"/>
      <c r="G73" s="188"/>
      <c r="H73" s="72"/>
      <c r="I73" s="189" t="str">
        <f t="shared" si="12"/>
        <v/>
      </c>
      <c r="J73" s="189" t="str">
        <f t="shared" si="13"/>
        <v/>
      </c>
      <c r="K73" s="73" t="str">
        <f t="shared" si="8"/>
        <v/>
      </c>
      <c r="L73" s="73" t="str">
        <f t="shared" si="9"/>
        <v>Ei</v>
      </c>
      <c r="M73" s="74"/>
      <c r="N73" s="74"/>
      <c r="O73" s="77">
        <f t="shared" si="14"/>
        <v>1</v>
      </c>
      <c r="P73" s="75" t="str">
        <f t="shared" si="10"/>
        <v/>
      </c>
      <c r="Q73" s="73" t="str">
        <f t="shared" si="11"/>
        <v/>
      </c>
      <c r="R73" s="73" t="str">
        <f t="shared" si="15"/>
        <v/>
      </c>
      <c r="S73" s="5"/>
    </row>
    <row r="74" spans="2:19" x14ac:dyDescent="0.3">
      <c r="B74" s="58">
        <v>72</v>
      </c>
      <c r="C74" s="72"/>
      <c r="D74" s="72"/>
      <c r="E74" s="72"/>
      <c r="F74" s="188"/>
      <c r="G74" s="188"/>
      <c r="H74" s="72"/>
      <c r="I74" s="189" t="str">
        <f t="shared" si="12"/>
        <v/>
      </c>
      <c r="J74" s="189" t="str">
        <f t="shared" si="13"/>
        <v/>
      </c>
      <c r="K74" s="73" t="str">
        <f t="shared" si="8"/>
        <v/>
      </c>
      <c r="L74" s="73" t="str">
        <f t="shared" si="9"/>
        <v>Ei</v>
      </c>
      <c r="M74" s="74"/>
      <c r="N74" s="74"/>
      <c r="O74" s="77">
        <f t="shared" si="14"/>
        <v>1</v>
      </c>
      <c r="P74" s="75" t="str">
        <f t="shared" si="10"/>
        <v/>
      </c>
      <c r="Q74" s="73" t="str">
        <f t="shared" si="11"/>
        <v/>
      </c>
      <c r="R74" s="73" t="str">
        <f t="shared" si="15"/>
        <v/>
      </c>
      <c r="S74" s="5"/>
    </row>
    <row r="75" spans="2:19" x14ac:dyDescent="0.3">
      <c r="B75" s="58">
        <v>73</v>
      </c>
      <c r="C75" s="72"/>
      <c r="D75" s="72"/>
      <c r="E75" s="72"/>
      <c r="F75" s="188"/>
      <c r="G75" s="188"/>
      <c r="H75" s="72"/>
      <c r="I75" s="189" t="str">
        <f t="shared" si="12"/>
        <v/>
      </c>
      <c r="J75" s="189" t="str">
        <f t="shared" si="13"/>
        <v/>
      </c>
      <c r="K75" s="73" t="str">
        <f t="shared" si="8"/>
        <v/>
      </c>
      <c r="L75" s="73" t="str">
        <f t="shared" si="9"/>
        <v>Ei</v>
      </c>
      <c r="M75" s="74"/>
      <c r="N75" s="74"/>
      <c r="O75" s="77">
        <f t="shared" si="14"/>
        <v>1</v>
      </c>
      <c r="P75" s="75" t="str">
        <f t="shared" si="10"/>
        <v/>
      </c>
      <c r="Q75" s="73" t="str">
        <f t="shared" si="11"/>
        <v/>
      </c>
      <c r="R75" s="73" t="str">
        <f t="shared" si="15"/>
        <v/>
      </c>
      <c r="S75" s="5"/>
    </row>
    <row r="76" spans="2:19" x14ac:dyDescent="0.3">
      <c r="B76" s="58">
        <v>74</v>
      </c>
      <c r="C76" s="72"/>
      <c r="D76" s="72"/>
      <c r="E76" s="72"/>
      <c r="F76" s="188"/>
      <c r="G76" s="188"/>
      <c r="H76" s="72"/>
      <c r="I76" s="189" t="str">
        <f t="shared" si="12"/>
        <v/>
      </c>
      <c r="J76" s="189" t="str">
        <f t="shared" si="13"/>
        <v/>
      </c>
      <c r="K76" s="73" t="str">
        <f t="shared" si="8"/>
        <v/>
      </c>
      <c r="L76" s="73" t="str">
        <f t="shared" si="9"/>
        <v>Ei</v>
      </c>
      <c r="M76" s="74"/>
      <c r="N76" s="74"/>
      <c r="O76" s="77">
        <f t="shared" si="14"/>
        <v>1</v>
      </c>
      <c r="P76" s="75" t="str">
        <f t="shared" si="10"/>
        <v/>
      </c>
      <c r="Q76" s="73" t="str">
        <f t="shared" si="11"/>
        <v/>
      </c>
      <c r="R76" s="73" t="str">
        <f t="shared" si="15"/>
        <v/>
      </c>
      <c r="S76" s="5"/>
    </row>
    <row r="77" spans="2:19" x14ac:dyDescent="0.3">
      <c r="B77" s="58">
        <v>75</v>
      </c>
      <c r="C77" s="72"/>
      <c r="D77" s="72"/>
      <c r="E77" s="72"/>
      <c r="F77" s="188"/>
      <c r="G77" s="188"/>
      <c r="H77" s="72"/>
      <c r="I77" s="189" t="str">
        <f t="shared" si="12"/>
        <v/>
      </c>
      <c r="J77" s="189" t="str">
        <f t="shared" si="13"/>
        <v/>
      </c>
      <c r="K77" s="73" t="str">
        <f t="shared" si="8"/>
        <v/>
      </c>
      <c r="L77" s="73" t="str">
        <f t="shared" si="9"/>
        <v>Ei</v>
      </c>
      <c r="M77" s="74"/>
      <c r="N77" s="74"/>
      <c r="O77" s="77">
        <f t="shared" si="14"/>
        <v>1</v>
      </c>
      <c r="P77" s="75" t="str">
        <f t="shared" si="10"/>
        <v/>
      </c>
      <c r="Q77" s="73" t="str">
        <f t="shared" si="11"/>
        <v/>
      </c>
      <c r="R77" s="73" t="str">
        <f t="shared" si="15"/>
        <v/>
      </c>
      <c r="S77" s="5"/>
    </row>
    <row r="78" spans="2:19" x14ac:dyDescent="0.3">
      <c r="B78" s="58">
        <v>76</v>
      </c>
      <c r="C78" s="72"/>
      <c r="D78" s="72"/>
      <c r="E78" s="72"/>
      <c r="F78" s="188"/>
      <c r="G78" s="188"/>
      <c r="H78" s="72"/>
      <c r="I78" s="189" t="str">
        <f t="shared" si="12"/>
        <v/>
      </c>
      <c r="J78" s="189" t="str">
        <f t="shared" si="13"/>
        <v/>
      </c>
      <c r="K78" s="73" t="str">
        <f t="shared" si="8"/>
        <v/>
      </c>
      <c r="L78" s="73" t="str">
        <f t="shared" si="9"/>
        <v>Ei</v>
      </c>
      <c r="M78" s="74"/>
      <c r="N78" s="74"/>
      <c r="O78" s="77">
        <f t="shared" si="14"/>
        <v>1</v>
      </c>
      <c r="P78" s="75" t="str">
        <f t="shared" si="10"/>
        <v/>
      </c>
      <c r="Q78" s="73" t="str">
        <f t="shared" si="11"/>
        <v/>
      </c>
      <c r="R78" s="73" t="str">
        <f t="shared" si="15"/>
        <v/>
      </c>
      <c r="S78" s="5"/>
    </row>
    <row r="79" spans="2:19" x14ac:dyDescent="0.3">
      <c r="B79" s="58">
        <v>77</v>
      </c>
      <c r="C79" s="72"/>
      <c r="D79" s="72"/>
      <c r="E79" s="72"/>
      <c r="F79" s="188"/>
      <c r="G79" s="188"/>
      <c r="H79" s="72"/>
      <c r="I79" s="189" t="str">
        <f t="shared" si="12"/>
        <v/>
      </c>
      <c r="J79" s="189" t="str">
        <f t="shared" si="13"/>
        <v/>
      </c>
      <c r="K79" s="73" t="str">
        <f t="shared" si="8"/>
        <v/>
      </c>
      <c r="L79" s="73" t="str">
        <f t="shared" si="9"/>
        <v>Ei</v>
      </c>
      <c r="M79" s="74"/>
      <c r="N79" s="74"/>
      <c r="O79" s="77">
        <f t="shared" si="14"/>
        <v>1</v>
      </c>
      <c r="P79" s="75" t="str">
        <f t="shared" si="10"/>
        <v/>
      </c>
      <c r="Q79" s="73" t="str">
        <f t="shared" si="11"/>
        <v/>
      </c>
      <c r="R79" s="73" t="str">
        <f t="shared" si="15"/>
        <v/>
      </c>
      <c r="S79" s="5"/>
    </row>
    <row r="80" spans="2:19" x14ac:dyDescent="0.3">
      <c r="B80" s="58">
        <v>78</v>
      </c>
      <c r="C80" s="72"/>
      <c r="D80" s="72"/>
      <c r="E80" s="72"/>
      <c r="F80" s="188"/>
      <c r="G80" s="188"/>
      <c r="H80" s="72"/>
      <c r="I80" s="189" t="str">
        <f t="shared" si="12"/>
        <v/>
      </c>
      <c r="J80" s="189" t="str">
        <f t="shared" si="13"/>
        <v/>
      </c>
      <c r="K80" s="73" t="str">
        <f t="shared" si="8"/>
        <v/>
      </c>
      <c r="L80" s="73" t="str">
        <f t="shared" si="9"/>
        <v>Ei</v>
      </c>
      <c r="M80" s="74"/>
      <c r="N80" s="74"/>
      <c r="O80" s="77">
        <f t="shared" si="14"/>
        <v>1</v>
      </c>
      <c r="P80" s="75" t="str">
        <f t="shared" si="10"/>
        <v/>
      </c>
      <c r="Q80" s="73" t="str">
        <f t="shared" si="11"/>
        <v/>
      </c>
      <c r="R80" s="73" t="str">
        <f t="shared" si="15"/>
        <v/>
      </c>
      <c r="S80" s="5"/>
    </row>
    <row r="81" spans="2:19" x14ac:dyDescent="0.3">
      <c r="B81" s="58">
        <v>79</v>
      </c>
      <c r="C81" s="72"/>
      <c r="D81" s="72"/>
      <c r="E81" s="72"/>
      <c r="F81" s="188"/>
      <c r="G81" s="188"/>
      <c r="H81" s="72"/>
      <c r="I81" s="189" t="str">
        <f t="shared" si="12"/>
        <v/>
      </c>
      <c r="J81" s="189" t="str">
        <f t="shared" si="13"/>
        <v/>
      </c>
      <c r="K81" s="73" t="str">
        <f t="shared" si="8"/>
        <v/>
      </c>
      <c r="L81" s="73" t="str">
        <f t="shared" si="9"/>
        <v>Ei</v>
      </c>
      <c r="M81" s="74"/>
      <c r="N81" s="74"/>
      <c r="O81" s="77">
        <f t="shared" si="14"/>
        <v>1</v>
      </c>
      <c r="P81" s="75" t="str">
        <f t="shared" si="10"/>
        <v/>
      </c>
      <c r="Q81" s="73" t="str">
        <f t="shared" si="11"/>
        <v/>
      </c>
      <c r="R81" s="73" t="str">
        <f t="shared" si="15"/>
        <v/>
      </c>
      <c r="S81" s="5"/>
    </row>
    <row r="82" spans="2:19" x14ac:dyDescent="0.3">
      <c r="B82" s="58">
        <v>80</v>
      </c>
      <c r="C82" s="72"/>
      <c r="D82" s="72"/>
      <c r="E82" s="72"/>
      <c r="F82" s="188"/>
      <c r="G82" s="188"/>
      <c r="H82" s="72"/>
      <c r="I82" s="189" t="str">
        <f t="shared" si="12"/>
        <v/>
      </c>
      <c r="J82" s="189" t="str">
        <f t="shared" si="13"/>
        <v/>
      </c>
      <c r="K82" s="73" t="str">
        <f t="shared" si="8"/>
        <v/>
      </c>
      <c r="L82" s="73" t="str">
        <f t="shared" si="9"/>
        <v>Ei</v>
      </c>
      <c r="M82" s="74"/>
      <c r="N82" s="74"/>
      <c r="O82" s="77">
        <f t="shared" si="14"/>
        <v>1</v>
      </c>
      <c r="P82" s="75" t="str">
        <f t="shared" si="10"/>
        <v/>
      </c>
      <c r="Q82" s="73" t="str">
        <f t="shared" si="11"/>
        <v/>
      </c>
      <c r="R82" s="73" t="str">
        <f t="shared" si="15"/>
        <v/>
      </c>
      <c r="S82" s="5"/>
    </row>
    <row r="83" spans="2:19" x14ac:dyDescent="0.3">
      <c r="B83" s="58">
        <v>81</v>
      </c>
      <c r="C83" s="72"/>
      <c r="D83" s="72"/>
      <c r="E83" s="72"/>
      <c r="F83" s="188"/>
      <c r="G83" s="188"/>
      <c r="H83" s="72"/>
      <c r="I83" s="189" t="str">
        <f t="shared" si="12"/>
        <v/>
      </c>
      <c r="J83" s="189" t="str">
        <f t="shared" si="13"/>
        <v/>
      </c>
      <c r="K83" s="73" t="str">
        <f t="shared" si="8"/>
        <v/>
      </c>
      <c r="L83" s="73" t="str">
        <f t="shared" si="9"/>
        <v>Ei</v>
      </c>
      <c r="M83" s="74"/>
      <c r="N83" s="74"/>
      <c r="O83" s="77">
        <f t="shared" si="14"/>
        <v>1</v>
      </c>
      <c r="P83" s="75" t="str">
        <f t="shared" si="10"/>
        <v/>
      </c>
      <c r="Q83" s="73" t="str">
        <f t="shared" si="11"/>
        <v/>
      </c>
      <c r="R83" s="73" t="str">
        <f t="shared" si="15"/>
        <v/>
      </c>
      <c r="S83" s="5"/>
    </row>
    <row r="84" spans="2:19" x14ac:dyDescent="0.3">
      <c r="B84" s="58">
        <v>82</v>
      </c>
      <c r="C84" s="72"/>
      <c r="D84" s="72"/>
      <c r="E84" s="72"/>
      <c r="F84" s="188"/>
      <c r="G84" s="188"/>
      <c r="H84" s="72"/>
      <c r="I84" s="189" t="str">
        <f t="shared" si="12"/>
        <v/>
      </c>
      <c r="J84" s="189" t="str">
        <f t="shared" si="13"/>
        <v/>
      </c>
      <c r="K84" s="73" t="str">
        <f t="shared" si="8"/>
        <v/>
      </c>
      <c r="L84" s="73" t="str">
        <f t="shared" si="9"/>
        <v>Ei</v>
      </c>
      <c r="M84" s="74"/>
      <c r="N84" s="74"/>
      <c r="O84" s="77">
        <f t="shared" si="14"/>
        <v>1</v>
      </c>
      <c r="P84" s="75" t="str">
        <f t="shared" si="10"/>
        <v/>
      </c>
      <c r="Q84" s="73" t="str">
        <f t="shared" si="11"/>
        <v/>
      </c>
      <c r="R84" s="73" t="str">
        <f t="shared" si="15"/>
        <v/>
      </c>
      <c r="S84" s="5"/>
    </row>
    <row r="85" spans="2:19" x14ac:dyDescent="0.3">
      <c r="B85" s="58">
        <v>83</v>
      </c>
      <c r="C85" s="72"/>
      <c r="D85" s="72"/>
      <c r="E85" s="72"/>
      <c r="F85" s="188"/>
      <c r="G85" s="188"/>
      <c r="H85" s="72"/>
      <c r="I85" s="189" t="str">
        <f t="shared" si="12"/>
        <v/>
      </c>
      <c r="J85" s="189" t="str">
        <f t="shared" si="13"/>
        <v/>
      </c>
      <c r="K85" s="73" t="str">
        <f t="shared" si="8"/>
        <v/>
      </c>
      <c r="L85" s="73" t="str">
        <f t="shared" si="9"/>
        <v>Ei</v>
      </c>
      <c r="M85" s="74"/>
      <c r="N85" s="74"/>
      <c r="O85" s="77">
        <f t="shared" si="14"/>
        <v>1</v>
      </c>
      <c r="P85" s="75" t="str">
        <f t="shared" si="10"/>
        <v/>
      </c>
      <c r="Q85" s="73" t="str">
        <f t="shared" si="11"/>
        <v/>
      </c>
      <c r="R85" s="73" t="str">
        <f t="shared" si="15"/>
        <v/>
      </c>
      <c r="S85" s="5"/>
    </row>
    <row r="86" spans="2:19" x14ac:dyDescent="0.3">
      <c r="B86" s="58">
        <v>84</v>
      </c>
      <c r="C86" s="72"/>
      <c r="D86" s="72"/>
      <c r="E86" s="72"/>
      <c r="F86" s="188"/>
      <c r="G86" s="188"/>
      <c r="H86" s="72"/>
      <c r="I86" s="189" t="str">
        <f t="shared" si="12"/>
        <v/>
      </c>
      <c r="J86" s="189" t="str">
        <f t="shared" si="13"/>
        <v/>
      </c>
      <c r="K86" s="73" t="str">
        <f t="shared" si="8"/>
        <v/>
      </c>
      <c r="L86" s="73" t="str">
        <f t="shared" si="9"/>
        <v>Ei</v>
      </c>
      <c r="M86" s="74"/>
      <c r="N86" s="74"/>
      <c r="O86" s="77">
        <f t="shared" si="14"/>
        <v>1</v>
      </c>
      <c r="P86" s="75" t="str">
        <f t="shared" si="10"/>
        <v/>
      </c>
      <c r="Q86" s="73" t="str">
        <f t="shared" si="11"/>
        <v/>
      </c>
      <c r="R86" s="73" t="str">
        <f t="shared" si="15"/>
        <v/>
      </c>
      <c r="S86" s="5"/>
    </row>
    <row r="87" spans="2:19" x14ac:dyDescent="0.3">
      <c r="B87" s="58">
        <v>85</v>
      </c>
      <c r="C87" s="72"/>
      <c r="D87" s="72"/>
      <c r="E87" s="72"/>
      <c r="F87" s="188"/>
      <c r="G87" s="188"/>
      <c r="H87" s="72"/>
      <c r="I87" s="189" t="str">
        <f t="shared" si="12"/>
        <v/>
      </c>
      <c r="J87" s="189" t="str">
        <f t="shared" si="13"/>
        <v/>
      </c>
      <c r="K87" s="73" t="str">
        <f t="shared" si="8"/>
        <v/>
      </c>
      <c r="L87" s="73" t="str">
        <f t="shared" si="9"/>
        <v>Ei</v>
      </c>
      <c r="M87" s="74"/>
      <c r="N87" s="74"/>
      <c r="O87" s="77">
        <f t="shared" si="14"/>
        <v>1</v>
      </c>
      <c r="P87" s="75" t="str">
        <f t="shared" si="10"/>
        <v/>
      </c>
      <c r="Q87" s="73" t="str">
        <f t="shared" si="11"/>
        <v/>
      </c>
      <c r="R87" s="73" t="str">
        <f t="shared" si="15"/>
        <v/>
      </c>
      <c r="S87" s="5"/>
    </row>
    <row r="88" spans="2:19" x14ac:dyDescent="0.3">
      <c r="B88" s="58">
        <v>86</v>
      </c>
      <c r="C88" s="72"/>
      <c r="D88" s="72"/>
      <c r="E88" s="72"/>
      <c r="F88" s="188"/>
      <c r="G88" s="188"/>
      <c r="H88" s="72"/>
      <c r="I88" s="189" t="str">
        <f t="shared" si="12"/>
        <v/>
      </c>
      <c r="J88" s="189" t="str">
        <f t="shared" si="13"/>
        <v/>
      </c>
      <c r="K88" s="73" t="str">
        <f t="shared" si="8"/>
        <v/>
      </c>
      <c r="L88" s="73" t="str">
        <f t="shared" si="9"/>
        <v>Ei</v>
      </c>
      <c r="M88" s="74"/>
      <c r="N88" s="74"/>
      <c r="O88" s="77">
        <f t="shared" si="14"/>
        <v>1</v>
      </c>
      <c r="P88" s="75" t="str">
        <f t="shared" si="10"/>
        <v/>
      </c>
      <c r="Q88" s="73" t="str">
        <f t="shared" si="11"/>
        <v/>
      </c>
      <c r="R88" s="73" t="str">
        <f t="shared" si="15"/>
        <v/>
      </c>
      <c r="S88" s="5"/>
    </row>
    <row r="89" spans="2:19" x14ac:dyDescent="0.3">
      <c r="B89" s="58">
        <v>87</v>
      </c>
      <c r="C89" s="72"/>
      <c r="D89" s="72"/>
      <c r="E89" s="72"/>
      <c r="F89" s="188"/>
      <c r="G89" s="188"/>
      <c r="H89" s="72"/>
      <c r="I89" s="189" t="str">
        <f t="shared" si="12"/>
        <v/>
      </c>
      <c r="J89" s="189" t="str">
        <f t="shared" si="13"/>
        <v/>
      </c>
      <c r="K89" s="73" t="str">
        <f t="shared" si="8"/>
        <v/>
      </c>
      <c r="L89" s="73" t="str">
        <f t="shared" si="9"/>
        <v>Ei</v>
      </c>
      <c r="M89" s="74"/>
      <c r="N89" s="74"/>
      <c r="O89" s="77">
        <f t="shared" si="14"/>
        <v>1</v>
      </c>
      <c r="P89" s="75" t="str">
        <f t="shared" si="10"/>
        <v/>
      </c>
      <c r="Q89" s="73" t="str">
        <f t="shared" si="11"/>
        <v/>
      </c>
      <c r="R89" s="73" t="str">
        <f t="shared" si="15"/>
        <v/>
      </c>
      <c r="S89" s="5"/>
    </row>
    <row r="90" spans="2:19" x14ac:dyDescent="0.3">
      <c r="B90" s="58">
        <v>88</v>
      </c>
      <c r="C90" s="72"/>
      <c r="D90" s="72"/>
      <c r="E90" s="72"/>
      <c r="F90" s="188"/>
      <c r="G90" s="188"/>
      <c r="H90" s="72"/>
      <c r="I90" s="189" t="str">
        <f t="shared" si="12"/>
        <v/>
      </c>
      <c r="J90" s="189" t="str">
        <f t="shared" si="13"/>
        <v/>
      </c>
      <c r="K90" s="73" t="str">
        <f t="shared" si="8"/>
        <v/>
      </c>
      <c r="L90" s="73" t="str">
        <f t="shared" si="9"/>
        <v>Ei</v>
      </c>
      <c r="M90" s="74"/>
      <c r="N90" s="74"/>
      <c r="O90" s="77">
        <f t="shared" si="14"/>
        <v>1</v>
      </c>
      <c r="P90" s="75" t="str">
        <f t="shared" si="10"/>
        <v/>
      </c>
      <c r="Q90" s="73" t="str">
        <f t="shared" si="11"/>
        <v/>
      </c>
      <c r="R90" s="73" t="str">
        <f t="shared" si="15"/>
        <v/>
      </c>
      <c r="S90" s="5"/>
    </row>
    <row r="91" spans="2:19" x14ac:dyDescent="0.3">
      <c r="B91" s="58">
        <v>89</v>
      </c>
      <c r="C91" s="72"/>
      <c r="D91" s="72"/>
      <c r="E91" s="72"/>
      <c r="F91" s="188"/>
      <c r="G91" s="188"/>
      <c r="H91" s="72"/>
      <c r="I91" s="189" t="str">
        <f t="shared" si="12"/>
        <v/>
      </c>
      <c r="J91" s="189" t="str">
        <f t="shared" si="13"/>
        <v/>
      </c>
      <c r="K91" s="73" t="str">
        <f t="shared" si="8"/>
        <v/>
      </c>
      <c r="L91" s="73" t="str">
        <f t="shared" si="9"/>
        <v>Ei</v>
      </c>
      <c r="M91" s="74"/>
      <c r="N91" s="74"/>
      <c r="O91" s="77">
        <f t="shared" si="14"/>
        <v>1</v>
      </c>
      <c r="P91" s="75" t="str">
        <f t="shared" si="10"/>
        <v/>
      </c>
      <c r="Q91" s="73" t="str">
        <f t="shared" si="11"/>
        <v/>
      </c>
      <c r="R91" s="73" t="str">
        <f t="shared" si="15"/>
        <v/>
      </c>
      <c r="S91" s="5"/>
    </row>
    <row r="92" spans="2:19" x14ac:dyDescent="0.3">
      <c r="B92" s="58">
        <v>90</v>
      </c>
      <c r="C92" s="72"/>
      <c r="D92" s="72"/>
      <c r="E92" s="72"/>
      <c r="F92" s="188"/>
      <c r="G92" s="188"/>
      <c r="H92" s="72"/>
      <c r="I92" s="189" t="str">
        <f t="shared" si="12"/>
        <v/>
      </c>
      <c r="J92" s="189" t="str">
        <f t="shared" si="13"/>
        <v/>
      </c>
      <c r="K92" s="73" t="str">
        <f t="shared" si="8"/>
        <v/>
      </c>
      <c r="L92" s="73" t="str">
        <f t="shared" si="9"/>
        <v>Ei</v>
      </c>
      <c r="M92" s="74"/>
      <c r="N92" s="74"/>
      <c r="O92" s="77">
        <f t="shared" si="14"/>
        <v>1</v>
      </c>
      <c r="P92" s="75" t="str">
        <f t="shared" si="10"/>
        <v/>
      </c>
      <c r="Q92" s="73" t="str">
        <f t="shared" si="11"/>
        <v/>
      </c>
      <c r="R92" s="73" t="str">
        <f t="shared" si="15"/>
        <v/>
      </c>
      <c r="S92" s="5"/>
    </row>
    <row r="93" spans="2:19" x14ac:dyDescent="0.3">
      <c r="B93" s="58">
        <v>91</v>
      </c>
      <c r="C93" s="72"/>
      <c r="D93" s="72"/>
      <c r="E93" s="72"/>
      <c r="F93" s="188"/>
      <c r="G93" s="188"/>
      <c r="H93" s="72"/>
      <c r="I93" s="189" t="str">
        <f t="shared" si="12"/>
        <v/>
      </c>
      <c r="J93" s="189" t="str">
        <f t="shared" si="13"/>
        <v/>
      </c>
      <c r="K93" s="73" t="str">
        <f t="shared" si="8"/>
        <v/>
      </c>
      <c r="L93" s="73" t="str">
        <f t="shared" si="9"/>
        <v>Ei</v>
      </c>
      <c r="M93" s="74"/>
      <c r="N93" s="74"/>
      <c r="O93" s="77">
        <f t="shared" si="14"/>
        <v>1</v>
      </c>
      <c r="P93" s="75" t="str">
        <f t="shared" si="10"/>
        <v/>
      </c>
      <c r="Q93" s="73" t="str">
        <f t="shared" si="11"/>
        <v/>
      </c>
      <c r="R93" s="73" t="str">
        <f t="shared" si="15"/>
        <v/>
      </c>
      <c r="S93" s="5"/>
    </row>
    <row r="94" spans="2:19" x14ac:dyDescent="0.3">
      <c r="B94" s="58">
        <v>92</v>
      </c>
      <c r="C94" s="72"/>
      <c r="D94" s="72"/>
      <c r="E94" s="72"/>
      <c r="F94" s="188"/>
      <c r="G94" s="188"/>
      <c r="H94" s="72"/>
      <c r="I94" s="189" t="str">
        <f t="shared" si="12"/>
        <v/>
      </c>
      <c r="J94" s="189" t="str">
        <f t="shared" si="13"/>
        <v/>
      </c>
      <c r="K94" s="73" t="str">
        <f t="shared" si="8"/>
        <v/>
      </c>
      <c r="L94" s="73" t="str">
        <f t="shared" si="9"/>
        <v>Ei</v>
      </c>
      <c r="M94" s="74"/>
      <c r="N94" s="74"/>
      <c r="O94" s="77">
        <f t="shared" si="14"/>
        <v>1</v>
      </c>
      <c r="P94" s="75" t="str">
        <f t="shared" si="10"/>
        <v/>
      </c>
      <c r="Q94" s="73" t="str">
        <f t="shared" si="11"/>
        <v/>
      </c>
      <c r="R94" s="73" t="str">
        <f t="shared" si="15"/>
        <v/>
      </c>
      <c r="S94" s="5"/>
    </row>
    <row r="95" spans="2:19" x14ac:dyDescent="0.3">
      <c r="B95" s="58">
        <v>93</v>
      </c>
      <c r="C95" s="72"/>
      <c r="D95" s="72"/>
      <c r="E95" s="72"/>
      <c r="F95" s="188"/>
      <c r="G95" s="188"/>
      <c r="H95" s="72"/>
      <c r="I95" s="189" t="str">
        <f t="shared" si="12"/>
        <v/>
      </c>
      <c r="J95" s="189" t="str">
        <f t="shared" si="13"/>
        <v/>
      </c>
      <c r="K95" s="73" t="str">
        <f t="shared" si="8"/>
        <v/>
      </c>
      <c r="L95" s="73" t="str">
        <f t="shared" si="9"/>
        <v>Ei</v>
      </c>
      <c r="M95" s="74"/>
      <c r="N95" s="74"/>
      <c r="O95" s="77">
        <f t="shared" si="14"/>
        <v>1</v>
      </c>
      <c r="P95" s="75" t="str">
        <f t="shared" si="10"/>
        <v/>
      </c>
      <c r="Q95" s="73" t="str">
        <f t="shared" si="11"/>
        <v/>
      </c>
      <c r="R95" s="73" t="str">
        <f t="shared" si="15"/>
        <v/>
      </c>
      <c r="S95" s="5"/>
    </row>
    <row r="96" spans="2:19" x14ac:dyDescent="0.3">
      <c r="B96" s="58">
        <v>94</v>
      </c>
      <c r="C96" s="72"/>
      <c r="D96" s="72"/>
      <c r="E96" s="72"/>
      <c r="F96" s="188"/>
      <c r="G96" s="188"/>
      <c r="H96" s="72"/>
      <c r="I96" s="189" t="str">
        <f t="shared" si="12"/>
        <v/>
      </c>
      <c r="J96" s="189" t="str">
        <f t="shared" si="13"/>
        <v/>
      </c>
      <c r="K96" s="73" t="str">
        <f t="shared" si="8"/>
        <v/>
      </c>
      <c r="L96" s="73" t="str">
        <f t="shared" si="9"/>
        <v>Ei</v>
      </c>
      <c r="M96" s="74"/>
      <c r="N96" s="74"/>
      <c r="O96" s="77">
        <f t="shared" si="14"/>
        <v>1</v>
      </c>
      <c r="P96" s="75" t="str">
        <f t="shared" si="10"/>
        <v/>
      </c>
      <c r="Q96" s="73" t="str">
        <f t="shared" si="11"/>
        <v/>
      </c>
      <c r="R96" s="73" t="str">
        <f t="shared" si="15"/>
        <v/>
      </c>
      <c r="S96" s="5"/>
    </row>
    <row r="97" spans="2:19" x14ac:dyDescent="0.3">
      <c r="B97" s="58">
        <v>95</v>
      </c>
      <c r="C97" s="72"/>
      <c r="D97" s="72"/>
      <c r="E97" s="72"/>
      <c r="F97" s="188"/>
      <c r="G97" s="188"/>
      <c r="H97" s="72"/>
      <c r="I97" s="189" t="str">
        <f t="shared" si="12"/>
        <v/>
      </c>
      <c r="J97" s="189" t="str">
        <f t="shared" si="13"/>
        <v/>
      </c>
      <c r="K97" s="73" t="str">
        <f t="shared" si="8"/>
        <v/>
      </c>
      <c r="L97" s="73" t="str">
        <f t="shared" si="9"/>
        <v>Ei</v>
      </c>
      <c r="M97" s="74"/>
      <c r="N97" s="74"/>
      <c r="O97" s="77">
        <f t="shared" si="14"/>
        <v>1</v>
      </c>
      <c r="P97" s="75" t="str">
        <f t="shared" si="10"/>
        <v/>
      </c>
      <c r="Q97" s="73" t="str">
        <f t="shared" si="11"/>
        <v/>
      </c>
      <c r="R97" s="73" t="str">
        <f t="shared" si="15"/>
        <v/>
      </c>
      <c r="S97" s="5"/>
    </row>
    <row r="98" spans="2:19" x14ac:dyDescent="0.3">
      <c r="B98" s="58">
        <v>96</v>
      </c>
      <c r="C98" s="72"/>
      <c r="D98" s="72"/>
      <c r="E98" s="72"/>
      <c r="F98" s="188"/>
      <c r="G98" s="188"/>
      <c r="H98" s="72"/>
      <c r="I98" s="189" t="str">
        <f t="shared" si="12"/>
        <v/>
      </c>
      <c r="J98" s="189" t="str">
        <f t="shared" si="13"/>
        <v/>
      </c>
      <c r="K98" s="73" t="str">
        <f t="shared" si="8"/>
        <v/>
      </c>
      <c r="L98" s="73" t="str">
        <f t="shared" si="9"/>
        <v>Ei</v>
      </c>
      <c r="M98" s="74"/>
      <c r="N98" s="74"/>
      <c r="O98" s="77">
        <f t="shared" si="14"/>
        <v>1</v>
      </c>
      <c r="P98" s="75" t="str">
        <f t="shared" si="10"/>
        <v/>
      </c>
      <c r="Q98" s="73" t="str">
        <f t="shared" si="11"/>
        <v/>
      </c>
      <c r="R98" s="73" t="str">
        <f t="shared" si="15"/>
        <v/>
      </c>
      <c r="S98" s="5"/>
    </row>
    <row r="99" spans="2:19" x14ac:dyDescent="0.3">
      <c r="B99" s="58">
        <v>97</v>
      </c>
      <c r="C99" s="72"/>
      <c r="D99" s="72"/>
      <c r="E99" s="72"/>
      <c r="F99" s="188"/>
      <c r="G99" s="188"/>
      <c r="H99" s="72"/>
      <c r="I99" s="189" t="str">
        <f t="shared" si="12"/>
        <v/>
      </c>
      <c r="J99" s="189" t="str">
        <f t="shared" si="13"/>
        <v/>
      </c>
      <c r="K99" s="73" t="str">
        <f t="shared" si="8"/>
        <v/>
      </c>
      <c r="L99" s="73" t="str">
        <f t="shared" si="9"/>
        <v>Ei</v>
      </c>
      <c r="M99" s="74"/>
      <c r="N99" s="74"/>
      <c r="O99" s="77">
        <f t="shared" si="14"/>
        <v>1</v>
      </c>
      <c r="P99" s="75" t="str">
        <f t="shared" si="10"/>
        <v/>
      </c>
      <c r="Q99" s="73" t="str">
        <f t="shared" si="11"/>
        <v/>
      </c>
      <c r="R99" s="73" t="str">
        <f t="shared" si="15"/>
        <v/>
      </c>
      <c r="S99" s="5"/>
    </row>
    <row r="100" spans="2:19" x14ac:dyDescent="0.3">
      <c r="B100" s="58">
        <v>98</v>
      </c>
      <c r="C100" s="72"/>
      <c r="D100" s="72"/>
      <c r="E100" s="72"/>
      <c r="F100" s="188"/>
      <c r="G100" s="188"/>
      <c r="H100" s="72"/>
      <c r="I100" s="189" t="str">
        <f t="shared" si="12"/>
        <v/>
      </c>
      <c r="J100" s="189" t="str">
        <f t="shared" si="13"/>
        <v/>
      </c>
      <c r="K100" s="73" t="str">
        <f t="shared" si="8"/>
        <v/>
      </c>
      <c r="L100" s="73" t="str">
        <f t="shared" si="9"/>
        <v>Ei</v>
      </c>
      <c r="M100" s="74"/>
      <c r="N100" s="74"/>
      <c r="O100" s="77">
        <f t="shared" si="14"/>
        <v>1</v>
      </c>
      <c r="P100" s="75" t="str">
        <f t="shared" si="10"/>
        <v/>
      </c>
      <c r="Q100" s="73" t="str">
        <f t="shared" si="11"/>
        <v/>
      </c>
      <c r="R100" s="73" t="str">
        <f t="shared" si="15"/>
        <v/>
      </c>
      <c r="S100" s="5"/>
    </row>
    <row r="101" spans="2:19" x14ac:dyDescent="0.3">
      <c r="B101" s="58">
        <v>99</v>
      </c>
      <c r="C101" s="72"/>
      <c r="D101" s="72"/>
      <c r="E101" s="72"/>
      <c r="F101" s="188"/>
      <c r="G101" s="188"/>
      <c r="H101" s="72"/>
      <c r="I101" s="189" t="str">
        <f t="shared" si="12"/>
        <v/>
      </c>
      <c r="J101" s="189" t="str">
        <f t="shared" si="13"/>
        <v/>
      </c>
      <c r="K101" s="73" t="str">
        <f t="shared" si="8"/>
        <v/>
      </c>
      <c r="L101" s="73" t="str">
        <f t="shared" si="9"/>
        <v>Ei</v>
      </c>
      <c r="M101" s="74"/>
      <c r="N101" s="74"/>
      <c r="O101" s="77">
        <f t="shared" si="14"/>
        <v>1</v>
      </c>
      <c r="P101" s="75" t="str">
        <f t="shared" si="10"/>
        <v/>
      </c>
      <c r="Q101" s="73" t="str">
        <f t="shared" si="11"/>
        <v/>
      </c>
      <c r="R101" s="73" t="str">
        <f t="shared" si="15"/>
        <v/>
      </c>
      <c r="S101" s="5"/>
    </row>
    <row r="102" spans="2:19" x14ac:dyDescent="0.3">
      <c r="B102" s="58">
        <v>100</v>
      </c>
      <c r="C102" s="72"/>
      <c r="D102" s="72"/>
      <c r="E102" s="72"/>
      <c r="F102" s="188"/>
      <c r="G102" s="188"/>
      <c r="H102" s="72"/>
      <c r="I102" s="189" t="str">
        <f t="shared" si="12"/>
        <v/>
      </c>
      <c r="J102" s="189" t="str">
        <f t="shared" si="13"/>
        <v/>
      </c>
      <c r="K102" s="73" t="str">
        <f t="shared" si="8"/>
        <v/>
      </c>
      <c r="L102" s="73" t="str">
        <f t="shared" si="9"/>
        <v>Ei</v>
      </c>
      <c r="M102" s="74"/>
      <c r="N102" s="74"/>
      <c r="O102" s="77">
        <f t="shared" si="14"/>
        <v>1</v>
      </c>
      <c r="P102" s="75" t="str">
        <f t="shared" si="10"/>
        <v/>
      </c>
      <c r="Q102" s="73" t="str">
        <f t="shared" si="11"/>
        <v/>
      </c>
      <c r="R102" s="73" t="str">
        <f t="shared" si="15"/>
        <v/>
      </c>
      <c r="S102" s="5"/>
    </row>
    <row r="103" spans="2:19" x14ac:dyDescent="0.3">
      <c r="B103" s="58">
        <v>101</v>
      </c>
      <c r="C103" s="72"/>
      <c r="D103" s="72"/>
      <c r="E103" s="72"/>
      <c r="F103" s="188"/>
      <c r="G103" s="188"/>
      <c r="H103" s="72"/>
      <c r="I103" s="189" t="str">
        <f t="shared" si="12"/>
        <v/>
      </c>
      <c r="J103" s="189" t="str">
        <f t="shared" si="13"/>
        <v/>
      </c>
      <c r="K103" s="73" t="str">
        <f t="shared" si="8"/>
        <v/>
      </c>
      <c r="L103" s="73" t="str">
        <f t="shared" si="9"/>
        <v>Ei</v>
      </c>
      <c r="M103" s="74"/>
      <c r="N103" s="74"/>
      <c r="O103" s="77">
        <f t="shared" si="14"/>
        <v>1</v>
      </c>
      <c r="P103" s="75" t="str">
        <f t="shared" si="10"/>
        <v/>
      </c>
      <c r="Q103" s="73" t="str">
        <f t="shared" si="11"/>
        <v/>
      </c>
      <c r="R103" s="73" t="str">
        <f t="shared" si="15"/>
        <v/>
      </c>
      <c r="S103" s="5"/>
    </row>
    <row r="104" spans="2:19" x14ac:dyDescent="0.3">
      <c r="B104" s="58">
        <v>102</v>
      </c>
      <c r="C104" s="72"/>
      <c r="D104" s="72"/>
      <c r="E104" s="72"/>
      <c r="F104" s="188"/>
      <c r="G104" s="188"/>
      <c r="H104" s="72"/>
      <c r="I104" s="189" t="str">
        <f t="shared" si="12"/>
        <v/>
      </c>
      <c r="J104" s="189" t="str">
        <f t="shared" si="13"/>
        <v/>
      </c>
      <c r="K104" s="73" t="str">
        <f t="shared" si="8"/>
        <v/>
      </c>
      <c r="L104" s="73" t="str">
        <f t="shared" si="9"/>
        <v>Ei</v>
      </c>
      <c r="M104" s="74"/>
      <c r="N104" s="74"/>
      <c r="O104" s="77">
        <f t="shared" si="14"/>
        <v>1</v>
      </c>
      <c r="P104" s="75" t="str">
        <f t="shared" si="10"/>
        <v/>
      </c>
      <c r="Q104" s="73" t="str">
        <f t="shared" si="11"/>
        <v/>
      </c>
      <c r="R104" s="73" t="str">
        <f t="shared" si="15"/>
        <v/>
      </c>
      <c r="S104" s="5"/>
    </row>
    <row r="105" spans="2:19" x14ac:dyDescent="0.3">
      <c r="B105" s="58">
        <v>103</v>
      </c>
      <c r="C105" s="72"/>
      <c r="D105" s="72"/>
      <c r="E105" s="72"/>
      <c r="F105" s="188"/>
      <c r="G105" s="188"/>
      <c r="H105" s="72"/>
      <c r="I105" s="189" t="str">
        <f t="shared" si="12"/>
        <v/>
      </c>
      <c r="J105" s="189" t="str">
        <f t="shared" si="13"/>
        <v/>
      </c>
      <c r="K105" s="73" t="str">
        <f t="shared" si="8"/>
        <v/>
      </c>
      <c r="L105" s="73" t="str">
        <f t="shared" si="9"/>
        <v>Ei</v>
      </c>
      <c r="M105" s="74"/>
      <c r="N105" s="74"/>
      <c r="O105" s="77">
        <f t="shared" si="14"/>
        <v>1</v>
      </c>
      <c r="P105" s="75" t="str">
        <f t="shared" si="10"/>
        <v/>
      </c>
      <c r="Q105" s="73" t="str">
        <f t="shared" si="11"/>
        <v/>
      </c>
      <c r="R105" s="73" t="str">
        <f t="shared" si="15"/>
        <v/>
      </c>
      <c r="S105" s="5"/>
    </row>
    <row r="106" spans="2:19" x14ac:dyDescent="0.3">
      <c r="B106" s="58">
        <v>104</v>
      </c>
      <c r="C106" s="72"/>
      <c r="D106" s="72"/>
      <c r="E106" s="72"/>
      <c r="F106" s="188"/>
      <c r="G106" s="188"/>
      <c r="H106" s="72"/>
      <c r="I106" s="189" t="str">
        <f t="shared" si="12"/>
        <v/>
      </c>
      <c r="J106" s="189" t="str">
        <f t="shared" si="13"/>
        <v/>
      </c>
      <c r="K106" s="73" t="str">
        <f t="shared" si="8"/>
        <v/>
      </c>
      <c r="L106" s="73" t="str">
        <f t="shared" si="9"/>
        <v>Ei</v>
      </c>
      <c r="M106" s="74"/>
      <c r="N106" s="74"/>
      <c r="O106" s="77">
        <f t="shared" si="14"/>
        <v>1</v>
      </c>
      <c r="P106" s="75" t="str">
        <f t="shared" si="10"/>
        <v/>
      </c>
      <c r="Q106" s="73" t="str">
        <f t="shared" si="11"/>
        <v/>
      </c>
      <c r="R106" s="73" t="str">
        <f t="shared" si="15"/>
        <v/>
      </c>
      <c r="S106" s="5"/>
    </row>
    <row r="107" spans="2:19" x14ac:dyDescent="0.3">
      <c r="B107" s="58">
        <v>105</v>
      </c>
      <c r="C107" s="72"/>
      <c r="D107" s="72"/>
      <c r="E107" s="72"/>
      <c r="F107" s="188"/>
      <c r="G107" s="188"/>
      <c r="H107" s="72"/>
      <c r="I107" s="189" t="str">
        <f t="shared" si="12"/>
        <v/>
      </c>
      <c r="J107" s="189" t="str">
        <f t="shared" si="13"/>
        <v/>
      </c>
      <c r="K107" s="73" t="str">
        <f t="shared" si="8"/>
        <v/>
      </c>
      <c r="L107" s="73" t="str">
        <f t="shared" si="9"/>
        <v>Ei</v>
      </c>
      <c r="M107" s="74"/>
      <c r="N107" s="74"/>
      <c r="O107" s="77">
        <f t="shared" si="14"/>
        <v>1</v>
      </c>
      <c r="P107" s="75" t="str">
        <f t="shared" si="10"/>
        <v/>
      </c>
      <c r="Q107" s="73" t="str">
        <f t="shared" si="11"/>
        <v/>
      </c>
      <c r="R107" s="73" t="str">
        <f t="shared" si="15"/>
        <v/>
      </c>
      <c r="S107" s="5"/>
    </row>
    <row r="108" spans="2:19" x14ac:dyDescent="0.3">
      <c r="B108" s="58">
        <v>106</v>
      </c>
      <c r="C108" s="72"/>
      <c r="D108" s="72"/>
      <c r="E108" s="72"/>
      <c r="F108" s="188"/>
      <c r="G108" s="188"/>
      <c r="H108" s="72"/>
      <c r="I108" s="189" t="str">
        <f t="shared" si="12"/>
        <v/>
      </c>
      <c r="J108" s="189" t="str">
        <f t="shared" si="13"/>
        <v/>
      </c>
      <c r="K108" s="73" t="str">
        <f t="shared" si="8"/>
        <v/>
      </c>
      <c r="L108" s="73" t="str">
        <f t="shared" si="9"/>
        <v>Ei</v>
      </c>
      <c r="M108" s="74"/>
      <c r="N108" s="74"/>
      <c r="O108" s="77">
        <f t="shared" si="14"/>
        <v>1</v>
      </c>
      <c r="P108" s="75" t="str">
        <f t="shared" si="10"/>
        <v/>
      </c>
      <c r="Q108" s="73" t="str">
        <f t="shared" si="11"/>
        <v/>
      </c>
      <c r="R108" s="73" t="str">
        <f t="shared" si="15"/>
        <v/>
      </c>
      <c r="S108" s="5"/>
    </row>
    <row r="109" spans="2:19" x14ac:dyDescent="0.3">
      <c r="B109" s="58">
        <v>107</v>
      </c>
      <c r="C109" s="72"/>
      <c r="D109" s="72"/>
      <c r="E109" s="72"/>
      <c r="F109" s="188"/>
      <c r="G109" s="188"/>
      <c r="H109" s="72"/>
      <c r="I109" s="189" t="str">
        <f t="shared" si="12"/>
        <v/>
      </c>
      <c r="J109" s="189" t="str">
        <f t="shared" si="13"/>
        <v/>
      </c>
      <c r="K109" s="73" t="str">
        <f t="shared" si="8"/>
        <v/>
      </c>
      <c r="L109" s="73" t="str">
        <f t="shared" si="9"/>
        <v>Ei</v>
      </c>
      <c r="M109" s="74"/>
      <c r="N109" s="74"/>
      <c r="O109" s="77">
        <f t="shared" si="14"/>
        <v>1</v>
      </c>
      <c r="P109" s="75" t="str">
        <f t="shared" si="10"/>
        <v/>
      </c>
      <c r="Q109" s="73" t="str">
        <f t="shared" si="11"/>
        <v/>
      </c>
      <c r="R109" s="73" t="str">
        <f t="shared" si="15"/>
        <v/>
      </c>
      <c r="S109" s="5"/>
    </row>
    <row r="110" spans="2:19" x14ac:dyDescent="0.3">
      <c r="B110" s="58">
        <v>108</v>
      </c>
      <c r="C110" s="72"/>
      <c r="D110" s="72"/>
      <c r="E110" s="72"/>
      <c r="F110" s="188"/>
      <c r="G110" s="188"/>
      <c r="H110" s="72"/>
      <c r="I110" s="189" t="str">
        <f t="shared" si="12"/>
        <v/>
      </c>
      <c r="J110" s="189" t="str">
        <f t="shared" si="13"/>
        <v/>
      </c>
      <c r="K110" s="73" t="str">
        <f t="shared" si="8"/>
        <v/>
      </c>
      <c r="L110" s="73" t="str">
        <f t="shared" si="9"/>
        <v>Ei</v>
      </c>
      <c r="M110" s="74"/>
      <c r="N110" s="74"/>
      <c r="O110" s="77">
        <f t="shared" si="14"/>
        <v>1</v>
      </c>
      <c r="P110" s="75" t="str">
        <f t="shared" si="10"/>
        <v/>
      </c>
      <c r="Q110" s="73" t="str">
        <f t="shared" si="11"/>
        <v/>
      </c>
      <c r="R110" s="73" t="str">
        <f t="shared" si="15"/>
        <v/>
      </c>
      <c r="S110" s="5"/>
    </row>
    <row r="111" spans="2:19" x14ac:dyDescent="0.3">
      <c r="B111" s="58">
        <v>109</v>
      </c>
      <c r="C111" s="72"/>
      <c r="D111" s="72"/>
      <c r="E111" s="72"/>
      <c r="F111" s="188"/>
      <c r="G111" s="188"/>
      <c r="H111" s="72"/>
      <c r="I111" s="189" t="str">
        <f t="shared" si="12"/>
        <v/>
      </c>
      <c r="J111" s="189" t="str">
        <f t="shared" si="13"/>
        <v/>
      </c>
      <c r="K111" s="73" t="str">
        <f t="shared" si="8"/>
        <v/>
      </c>
      <c r="L111" s="73" t="str">
        <f t="shared" si="9"/>
        <v>Ei</v>
      </c>
      <c r="M111" s="74"/>
      <c r="N111" s="74"/>
      <c r="O111" s="77">
        <f t="shared" si="14"/>
        <v>1</v>
      </c>
      <c r="P111" s="75" t="str">
        <f t="shared" si="10"/>
        <v/>
      </c>
      <c r="Q111" s="73" t="str">
        <f t="shared" si="11"/>
        <v/>
      </c>
      <c r="R111" s="73" t="str">
        <f t="shared" si="15"/>
        <v/>
      </c>
      <c r="S111" s="5"/>
    </row>
    <row r="112" spans="2:19" x14ac:dyDescent="0.3">
      <c r="B112" s="58">
        <v>110</v>
      </c>
      <c r="C112" s="72"/>
      <c r="D112" s="72"/>
      <c r="E112" s="72"/>
      <c r="F112" s="188"/>
      <c r="G112" s="188"/>
      <c r="H112" s="72"/>
      <c r="I112" s="189" t="str">
        <f t="shared" si="12"/>
        <v/>
      </c>
      <c r="J112" s="189" t="str">
        <f t="shared" si="13"/>
        <v/>
      </c>
      <c r="K112" s="73" t="str">
        <f t="shared" si="8"/>
        <v/>
      </c>
      <c r="L112" s="73" t="str">
        <f t="shared" si="9"/>
        <v>Ei</v>
      </c>
      <c r="M112" s="74"/>
      <c r="N112" s="74"/>
      <c r="O112" s="77">
        <f t="shared" si="14"/>
        <v>1</v>
      </c>
      <c r="P112" s="75" t="str">
        <f t="shared" si="10"/>
        <v/>
      </c>
      <c r="Q112" s="73" t="str">
        <f t="shared" si="11"/>
        <v/>
      </c>
      <c r="R112" s="73" t="str">
        <f t="shared" si="15"/>
        <v/>
      </c>
      <c r="S112" s="5"/>
    </row>
    <row r="113" spans="2:19" x14ac:dyDescent="0.3">
      <c r="B113" s="58">
        <v>111</v>
      </c>
      <c r="C113" s="72"/>
      <c r="D113" s="72"/>
      <c r="E113" s="72"/>
      <c r="F113" s="188"/>
      <c r="G113" s="188"/>
      <c r="H113" s="72"/>
      <c r="I113" s="189" t="str">
        <f t="shared" si="12"/>
        <v/>
      </c>
      <c r="J113" s="189" t="str">
        <f t="shared" si="13"/>
        <v/>
      </c>
      <c r="K113" s="73" t="str">
        <f t="shared" si="8"/>
        <v/>
      </c>
      <c r="L113" s="73" t="str">
        <f t="shared" si="9"/>
        <v>Ei</v>
      </c>
      <c r="M113" s="74"/>
      <c r="N113" s="74"/>
      <c r="O113" s="77">
        <f t="shared" si="14"/>
        <v>1</v>
      </c>
      <c r="P113" s="75" t="str">
        <f t="shared" si="10"/>
        <v/>
      </c>
      <c r="Q113" s="73" t="str">
        <f t="shared" si="11"/>
        <v/>
      </c>
      <c r="R113" s="73" t="str">
        <f t="shared" si="15"/>
        <v/>
      </c>
      <c r="S113" s="5"/>
    </row>
    <row r="114" spans="2:19" x14ac:dyDescent="0.3">
      <c r="B114" s="58">
        <v>112</v>
      </c>
      <c r="C114" s="72"/>
      <c r="D114" s="72"/>
      <c r="E114" s="72"/>
      <c r="F114" s="188"/>
      <c r="G114" s="188"/>
      <c r="H114" s="72"/>
      <c r="I114" s="189" t="str">
        <f t="shared" si="12"/>
        <v/>
      </c>
      <c r="J114" s="189" t="str">
        <f t="shared" si="13"/>
        <v/>
      </c>
      <c r="K114" s="73" t="str">
        <f t="shared" si="8"/>
        <v/>
      </c>
      <c r="L114" s="73" t="str">
        <f t="shared" si="9"/>
        <v>Ei</v>
      </c>
      <c r="M114" s="74"/>
      <c r="N114" s="74"/>
      <c r="O114" s="77">
        <f t="shared" si="14"/>
        <v>1</v>
      </c>
      <c r="P114" s="75" t="str">
        <f t="shared" si="10"/>
        <v/>
      </c>
      <c r="Q114" s="73" t="str">
        <f t="shared" si="11"/>
        <v/>
      </c>
      <c r="R114" s="73" t="str">
        <f t="shared" si="15"/>
        <v/>
      </c>
      <c r="S114" s="5"/>
    </row>
    <row r="115" spans="2:19" x14ac:dyDescent="0.3">
      <c r="B115" s="58">
        <v>113</v>
      </c>
      <c r="C115" s="72"/>
      <c r="D115" s="72"/>
      <c r="E115" s="72"/>
      <c r="F115" s="188"/>
      <c r="G115" s="188"/>
      <c r="H115" s="72"/>
      <c r="I115" s="189" t="str">
        <f t="shared" si="12"/>
        <v/>
      </c>
      <c r="J115" s="189" t="str">
        <f t="shared" si="13"/>
        <v/>
      </c>
      <c r="K115" s="73" t="str">
        <f t="shared" si="8"/>
        <v/>
      </c>
      <c r="L115" s="73" t="str">
        <f t="shared" si="9"/>
        <v>Ei</v>
      </c>
      <c r="M115" s="74"/>
      <c r="N115" s="74"/>
      <c r="O115" s="77">
        <f t="shared" si="14"/>
        <v>1</v>
      </c>
      <c r="P115" s="75" t="str">
        <f t="shared" si="10"/>
        <v/>
      </c>
      <c r="Q115" s="73" t="str">
        <f t="shared" si="11"/>
        <v/>
      </c>
      <c r="R115" s="73" t="str">
        <f t="shared" si="15"/>
        <v/>
      </c>
      <c r="S115" s="5"/>
    </row>
    <row r="116" spans="2:19" x14ac:dyDescent="0.3">
      <c r="B116" s="58">
        <v>114</v>
      </c>
      <c r="C116" s="72"/>
      <c r="D116" s="72"/>
      <c r="E116" s="72"/>
      <c r="F116" s="188"/>
      <c r="G116" s="188"/>
      <c r="H116" s="72"/>
      <c r="I116" s="189" t="str">
        <f t="shared" si="12"/>
        <v/>
      </c>
      <c r="J116" s="189" t="str">
        <f t="shared" si="13"/>
        <v/>
      </c>
      <c r="K116" s="73" t="str">
        <f t="shared" si="8"/>
        <v/>
      </c>
      <c r="L116" s="73" t="str">
        <f t="shared" si="9"/>
        <v>Ei</v>
      </c>
      <c r="M116" s="74"/>
      <c r="N116" s="74"/>
      <c r="O116" s="77">
        <f t="shared" si="14"/>
        <v>1</v>
      </c>
      <c r="P116" s="75" t="str">
        <f t="shared" si="10"/>
        <v/>
      </c>
      <c r="Q116" s="73" t="str">
        <f t="shared" si="11"/>
        <v/>
      </c>
      <c r="R116" s="73" t="str">
        <f t="shared" si="15"/>
        <v/>
      </c>
      <c r="S116" s="5"/>
    </row>
    <row r="117" spans="2:19" x14ac:dyDescent="0.3">
      <c r="B117" s="58">
        <v>115</v>
      </c>
      <c r="C117" s="72"/>
      <c r="D117" s="72"/>
      <c r="E117" s="72"/>
      <c r="F117" s="188"/>
      <c r="G117" s="188"/>
      <c r="H117" s="72"/>
      <c r="I117" s="189" t="str">
        <f t="shared" si="12"/>
        <v/>
      </c>
      <c r="J117" s="189" t="str">
        <f t="shared" si="13"/>
        <v/>
      </c>
      <c r="K117" s="73" t="str">
        <f t="shared" si="8"/>
        <v/>
      </c>
      <c r="L117" s="73" t="str">
        <f t="shared" si="9"/>
        <v>Ei</v>
      </c>
      <c r="M117" s="74"/>
      <c r="N117" s="74"/>
      <c r="O117" s="77">
        <f t="shared" si="14"/>
        <v>1</v>
      </c>
      <c r="P117" s="75" t="str">
        <f t="shared" si="10"/>
        <v/>
      </c>
      <c r="Q117" s="73" t="str">
        <f t="shared" si="11"/>
        <v/>
      </c>
      <c r="R117" s="73" t="str">
        <f t="shared" si="15"/>
        <v/>
      </c>
      <c r="S117" s="5"/>
    </row>
    <row r="118" spans="2:19" x14ac:dyDescent="0.3">
      <c r="B118" s="58">
        <v>116</v>
      </c>
      <c r="C118" s="72"/>
      <c r="D118" s="72"/>
      <c r="E118" s="72"/>
      <c r="F118" s="188"/>
      <c r="G118" s="188"/>
      <c r="H118" s="72"/>
      <c r="I118" s="189" t="str">
        <f t="shared" si="12"/>
        <v/>
      </c>
      <c r="J118" s="189" t="str">
        <f t="shared" si="13"/>
        <v/>
      </c>
      <c r="K118" s="73" t="str">
        <f t="shared" si="8"/>
        <v/>
      </c>
      <c r="L118" s="73" t="str">
        <f t="shared" si="9"/>
        <v>Ei</v>
      </c>
      <c r="M118" s="74"/>
      <c r="N118" s="74"/>
      <c r="O118" s="77">
        <f t="shared" si="14"/>
        <v>1</v>
      </c>
      <c r="P118" s="75" t="str">
        <f t="shared" si="10"/>
        <v/>
      </c>
      <c r="Q118" s="73" t="str">
        <f t="shared" si="11"/>
        <v/>
      </c>
      <c r="R118" s="73" t="str">
        <f t="shared" si="15"/>
        <v/>
      </c>
      <c r="S118" s="5"/>
    </row>
    <row r="119" spans="2:19" x14ac:dyDescent="0.3">
      <c r="B119" s="58">
        <v>117</v>
      </c>
      <c r="C119" s="72"/>
      <c r="D119" s="72"/>
      <c r="E119" s="72"/>
      <c r="F119" s="188"/>
      <c r="G119" s="188"/>
      <c r="H119" s="72"/>
      <c r="I119" s="189" t="str">
        <f t="shared" si="12"/>
        <v/>
      </c>
      <c r="J119" s="189" t="str">
        <f t="shared" si="13"/>
        <v/>
      </c>
      <c r="K119" s="73" t="str">
        <f t="shared" si="8"/>
        <v/>
      </c>
      <c r="L119" s="73" t="str">
        <f t="shared" si="9"/>
        <v>Ei</v>
      </c>
      <c r="M119" s="74"/>
      <c r="N119" s="74"/>
      <c r="O119" s="77">
        <f t="shared" si="14"/>
        <v>1</v>
      </c>
      <c r="P119" s="75" t="str">
        <f t="shared" si="10"/>
        <v/>
      </c>
      <c r="Q119" s="73" t="str">
        <f t="shared" si="11"/>
        <v/>
      </c>
      <c r="R119" s="73" t="str">
        <f t="shared" si="15"/>
        <v/>
      </c>
      <c r="S119" s="5"/>
    </row>
    <row r="120" spans="2:19" x14ac:dyDescent="0.3">
      <c r="B120" s="58">
        <v>118</v>
      </c>
      <c r="C120" s="72"/>
      <c r="D120" s="72"/>
      <c r="E120" s="72"/>
      <c r="F120" s="188"/>
      <c r="G120" s="188"/>
      <c r="H120" s="72"/>
      <c r="I120" s="189" t="str">
        <f t="shared" si="12"/>
        <v/>
      </c>
      <c r="J120" s="189" t="str">
        <f t="shared" si="13"/>
        <v/>
      </c>
      <c r="K120" s="73" t="str">
        <f t="shared" si="8"/>
        <v/>
      </c>
      <c r="L120" s="73" t="str">
        <f t="shared" si="9"/>
        <v>Ei</v>
      </c>
      <c r="M120" s="74"/>
      <c r="N120" s="74"/>
      <c r="O120" s="77">
        <f t="shared" si="14"/>
        <v>1</v>
      </c>
      <c r="P120" s="75" t="str">
        <f t="shared" si="10"/>
        <v/>
      </c>
      <c r="Q120" s="73" t="str">
        <f t="shared" si="11"/>
        <v/>
      </c>
      <c r="R120" s="73" t="str">
        <f t="shared" si="15"/>
        <v/>
      </c>
      <c r="S120" s="5"/>
    </row>
    <row r="121" spans="2:19" x14ac:dyDescent="0.3">
      <c r="B121" s="58">
        <v>119</v>
      </c>
      <c r="C121" s="72"/>
      <c r="D121" s="72"/>
      <c r="E121" s="72"/>
      <c r="F121" s="188"/>
      <c r="G121" s="188"/>
      <c r="H121" s="72"/>
      <c r="I121" s="189" t="str">
        <f t="shared" si="12"/>
        <v/>
      </c>
      <c r="J121" s="189" t="str">
        <f t="shared" si="13"/>
        <v/>
      </c>
      <c r="K121" s="73" t="str">
        <f t="shared" si="8"/>
        <v/>
      </c>
      <c r="L121" s="73" t="str">
        <f t="shared" si="9"/>
        <v>Ei</v>
      </c>
      <c r="M121" s="74"/>
      <c r="N121" s="74"/>
      <c r="O121" s="77">
        <f t="shared" si="14"/>
        <v>1</v>
      </c>
      <c r="P121" s="75" t="str">
        <f t="shared" si="10"/>
        <v/>
      </c>
      <c r="Q121" s="73" t="str">
        <f t="shared" si="11"/>
        <v/>
      </c>
      <c r="R121" s="73" t="str">
        <f t="shared" si="15"/>
        <v/>
      </c>
      <c r="S121" s="5"/>
    </row>
    <row r="122" spans="2:19" x14ac:dyDescent="0.3">
      <c r="B122" s="58">
        <v>120</v>
      </c>
      <c r="C122" s="72"/>
      <c r="D122" s="72"/>
      <c r="E122" s="72"/>
      <c r="F122" s="188"/>
      <c r="G122" s="188"/>
      <c r="H122" s="72"/>
      <c r="I122" s="189" t="str">
        <f t="shared" si="12"/>
        <v/>
      </c>
      <c r="J122" s="189" t="str">
        <f t="shared" si="13"/>
        <v/>
      </c>
      <c r="K122" s="73" t="str">
        <f t="shared" si="8"/>
        <v/>
      </c>
      <c r="L122" s="73" t="str">
        <f t="shared" si="9"/>
        <v>Ei</v>
      </c>
      <c r="M122" s="74"/>
      <c r="N122" s="74"/>
      <c r="O122" s="77">
        <f t="shared" si="14"/>
        <v>1</v>
      </c>
      <c r="P122" s="75" t="str">
        <f t="shared" si="10"/>
        <v/>
      </c>
      <c r="Q122" s="73" t="str">
        <f t="shared" si="11"/>
        <v/>
      </c>
      <c r="R122" s="73" t="str">
        <f t="shared" si="15"/>
        <v/>
      </c>
      <c r="S122" s="5"/>
    </row>
    <row r="123" spans="2:19" x14ac:dyDescent="0.3">
      <c r="B123" s="58">
        <v>121</v>
      </c>
      <c r="C123" s="72"/>
      <c r="D123" s="72"/>
      <c r="E123" s="72"/>
      <c r="F123" s="188"/>
      <c r="G123" s="188"/>
      <c r="H123" s="72"/>
      <c r="I123" s="189" t="str">
        <f t="shared" si="12"/>
        <v/>
      </c>
      <c r="J123" s="189" t="str">
        <f t="shared" si="13"/>
        <v/>
      </c>
      <c r="K123" s="73" t="str">
        <f t="shared" si="8"/>
        <v/>
      </c>
      <c r="L123" s="73" t="str">
        <f t="shared" si="9"/>
        <v>Ei</v>
      </c>
      <c r="M123" s="74"/>
      <c r="N123" s="74"/>
      <c r="O123" s="77">
        <f t="shared" si="14"/>
        <v>1</v>
      </c>
      <c r="P123" s="75" t="str">
        <f t="shared" si="10"/>
        <v/>
      </c>
      <c r="Q123" s="73" t="str">
        <f t="shared" si="11"/>
        <v/>
      </c>
      <c r="R123" s="73" t="str">
        <f t="shared" si="15"/>
        <v/>
      </c>
      <c r="S123" s="5"/>
    </row>
    <row r="124" spans="2:19" x14ac:dyDescent="0.3">
      <c r="B124" s="58">
        <v>122</v>
      </c>
      <c r="C124" s="72"/>
      <c r="D124" s="72"/>
      <c r="E124" s="72"/>
      <c r="F124" s="188"/>
      <c r="G124" s="188"/>
      <c r="H124" s="72"/>
      <c r="I124" s="189" t="str">
        <f t="shared" si="12"/>
        <v/>
      </c>
      <c r="J124" s="189" t="str">
        <f t="shared" si="13"/>
        <v/>
      </c>
      <c r="K124" s="73" t="str">
        <f t="shared" si="8"/>
        <v/>
      </c>
      <c r="L124" s="73" t="str">
        <f t="shared" si="9"/>
        <v>Ei</v>
      </c>
      <c r="M124" s="74"/>
      <c r="N124" s="74"/>
      <c r="O124" s="77">
        <f t="shared" si="14"/>
        <v>1</v>
      </c>
      <c r="P124" s="75" t="str">
        <f t="shared" si="10"/>
        <v/>
      </c>
      <c r="Q124" s="73" t="str">
        <f t="shared" si="11"/>
        <v/>
      </c>
      <c r="R124" s="73" t="str">
        <f t="shared" si="15"/>
        <v/>
      </c>
      <c r="S124" s="5"/>
    </row>
    <row r="125" spans="2:19" x14ac:dyDescent="0.3">
      <c r="B125" s="58">
        <v>123</v>
      </c>
      <c r="C125" s="72"/>
      <c r="D125" s="72"/>
      <c r="E125" s="72"/>
      <c r="F125" s="188"/>
      <c r="G125" s="188"/>
      <c r="H125" s="72"/>
      <c r="I125" s="189" t="str">
        <f t="shared" si="12"/>
        <v/>
      </c>
      <c r="J125" s="189" t="str">
        <f t="shared" si="13"/>
        <v/>
      </c>
      <c r="K125" s="73" t="str">
        <f t="shared" si="8"/>
        <v/>
      </c>
      <c r="L125" s="73" t="str">
        <f t="shared" si="9"/>
        <v>Ei</v>
      </c>
      <c r="M125" s="74"/>
      <c r="N125" s="74"/>
      <c r="O125" s="77">
        <f t="shared" si="14"/>
        <v>1</v>
      </c>
      <c r="P125" s="75" t="str">
        <f t="shared" si="10"/>
        <v/>
      </c>
      <c r="Q125" s="73" t="str">
        <f t="shared" si="11"/>
        <v/>
      </c>
      <c r="R125" s="73" t="str">
        <f t="shared" si="15"/>
        <v/>
      </c>
      <c r="S125" s="5"/>
    </row>
    <row r="126" spans="2:19" x14ac:dyDescent="0.3">
      <c r="B126" s="58">
        <v>124</v>
      </c>
      <c r="C126" s="72"/>
      <c r="D126" s="72"/>
      <c r="E126" s="72"/>
      <c r="F126" s="188"/>
      <c r="G126" s="188"/>
      <c r="H126" s="72"/>
      <c r="I126" s="189" t="str">
        <f t="shared" si="12"/>
        <v/>
      </c>
      <c r="J126" s="189" t="str">
        <f t="shared" si="13"/>
        <v/>
      </c>
      <c r="K126" s="73" t="str">
        <f t="shared" si="8"/>
        <v/>
      </c>
      <c r="L126" s="73" t="str">
        <f t="shared" si="9"/>
        <v>Ei</v>
      </c>
      <c r="M126" s="74"/>
      <c r="N126" s="74"/>
      <c r="O126" s="77">
        <f t="shared" si="14"/>
        <v>1</v>
      </c>
      <c r="P126" s="75" t="str">
        <f t="shared" si="10"/>
        <v/>
      </c>
      <c r="Q126" s="73" t="str">
        <f t="shared" si="11"/>
        <v/>
      </c>
      <c r="R126" s="73" t="str">
        <f t="shared" si="15"/>
        <v/>
      </c>
      <c r="S126" s="5"/>
    </row>
    <row r="127" spans="2:19" x14ac:dyDescent="0.3">
      <c r="B127" s="58">
        <v>125</v>
      </c>
      <c r="C127" s="72"/>
      <c r="D127" s="72"/>
      <c r="E127" s="72"/>
      <c r="F127" s="188"/>
      <c r="G127" s="188"/>
      <c r="H127" s="72"/>
      <c r="I127" s="189" t="str">
        <f t="shared" si="12"/>
        <v/>
      </c>
      <c r="J127" s="189" t="str">
        <f t="shared" si="13"/>
        <v/>
      </c>
      <c r="K127" s="73" t="str">
        <f t="shared" si="8"/>
        <v/>
      </c>
      <c r="L127" s="73" t="str">
        <f t="shared" si="9"/>
        <v>Ei</v>
      </c>
      <c r="M127" s="74"/>
      <c r="N127" s="74"/>
      <c r="O127" s="77">
        <f t="shared" si="14"/>
        <v>1</v>
      </c>
      <c r="P127" s="75" t="str">
        <f t="shared" si="10"/>
        <v/>
      </c>
      <c r="Q127" s="73" t="str">
        <f t="shared" si="11"/>
        <v/>
      </c>
      <c r="R127" s="73" t="str">
        <f t="shared" si="15"/>
        <v/>
      </c>
      <c r="S127" s="5"/>
    </row>
    <row r="128" spans="2:19" x14ac:dyDescent="0.3">
      <c r="B128" s="58">
        <v>126</v>
      </c>
      <c r="C128" s="72"/>
      <c r="D128" s="72"/>
      <c r="E128" s="72"/>
      <c r="F128" s="188"/>
      <c r="G128" s="188"/>
      <c r="H128" s="72"/>
      <c r="I128" s="189" t="str">
        <f t="shared" si="12"/>
        <v/>
      </c>
      <c r="J128" s="189" t="str">
        <f t="shared" si="13"/>
        <v/>
      </c>
      <c r="K128" s="73" t="str">
        <f t="shared" si="8"/>
        <v/>
      </c>
      <c r="L128" s="73" t="str">
        <f t="shared" si="9"/>
        <v>Ei</v>
      </c>
      <c r="M128" s="74"/>
      <c r="N128" s="74"/>
      <c r="O128" s="77">
        <f t="shared" si="14"/>
        <v>1</v>
      </c>
      <c r="P128" s="75" t="str">
        <f t="shared" si="10"/>
        <v/>
      </c>
      <c r="Q128" s="73" t="str">
        <f t="shared" si="11"/>
        <v/>
      </c>
      <c r="R128" s="73" t="str">
        <f t="shared" si="15"/>
        <v/>
      </c>
      <c r="S128" s="5"/>
    </row>
    <row r="129" spans="2:19" x14ac:dyDescent="0.3">
      <c r="B129" s="58">
        <v>127</v>
      </c>
      <c r="C129" s="72"/>
      <c r="D129" s="72"/>
      <c r="E129" s="72"/>
      <c r="F129" s="188"/>
      <c r="G129" s="188"/>
      <c r="H129" s="72"/>
      <c r="I129" s="189" t="str">
        <f t="shared" si="12"/>
        <v/>
      </c>
      <c r="J129" s="189" t="str">
        <f t="shared" si="13"/>
        <v/>
      </c>
      <c r="K129" s="73" t="str">
        <f t="shared" si="8"/>
        <v/>
      </c>
      <c r="L129" s="73" t="str">
        <f t="shared" si="9"/>
        <v>Ei</v>
      </c>
      <c r="M129" s="74"/>
      <c r="N129" s="74"/>
      <c r="O129" s="77">
        <f t="shared" si="14"/>
        <v>1</v>
      </c>
      <c r="P129" s="75" t="str">
        <f t="shared" si="10"/>
        <v/>
      </c>
      <c r="Q129" s="73" t="str">
        <f t="shared" si="11"/>
        <v/>
      </c>
      <c r="R129" s="73" t="str">
        <f t="shared" si="15"/>
        <v/>
      </c>
      <c r="S129" s="5"/>
    </row>
    <row r="130" spans="2:19" x14ac:dyDescent="0.3">
      <c r="B130" s="58">
        <v>128</v>
      </c>
      <c r="C130" s="72"/>
      <c r="D130" s="72"/>
      <c r="E130" s="72"/>
      <c r="F130" s="188"/>
      <c r="G130" s="188"/>
      <c r="H130" s="72"/>
      <c r="I130" s="189" t="str">
        <f t="shared" si="12"/>
        <v/>
      </c>
      <c r="J130" s="189" t="str">
        <f t="shared" si="13"/>
        <v/>
      </c>
      <c r="K130" s="73" t="str">
        <f t="shared" si="8"/>
        <v/>
      </c>
      <c r="L130" s="73" t="str">
        <f t="shared" si="9"/>
        <v>Ei</v>
      </c>
      <c r="M130" s="74"/>
      <c r="N130" s="74"/>
      <c r="O130" s="77">
        <f t="shared" si="14"/>
        <v>1</v>
      </c>
      <c r="P130" s="75" t="str">
        <f t="shared" si="10"/>
        <v/>
      </c>
      <c r="Q130" s="73" t="str">
        <f t="shared" si="11"/>
        <v/>
      </c>
      <c r="R130" s="73" t="str">
        <f t="shared" si="15"/>
        <v/>
      </c>
      <c r="S130" s="5"/>
    </row>
    <row r="131" spans="2:19" x14ac:dyDescent="0.3">
      <c r="B131" s="58">
        <v>129</v>
      </c>
      <c r="C131" s="72"/>
      <c r="D131" s="72"/>
      <c r="E131" s="72"/>
      <c r="F131" s="188"/>
      <c r="G131" s="188"/>
      <c r="H131" s="72"/>
      <c r="I131" s="189" t="str">
        <f t="shared" si="12"/>
        <v/>
      </c>
      <c r="J131" s="189" t="str">
        <f t="shared" si="13"/>
        <v/>
      </c>
      <c r="K131" s="73" t="str">
        <f t="shared" ref="K131:K194" si="16">IF(C131&lt;&gt;0,(IF(C131=1,0.036089*I131^2.01395*(0.99676)^I131*J131^2.07025*(J131-1.3)^-1.07209,IF(C131=2,0.022927*I131^1.91505*(0.99146)^I131*J131^2.82541*(J131-1.3)^-1.53547,0.011197*I131^2.10253*(0.986)^I131*J131^3.98519*(J131-1.3)^-2.659))/1000),"")</f>
        <v/>
      </c>
      <c r="L131" s="73" t="str">
        <f t="shared" ref="L131:L194" si="17">IF(AND(C131=$U$22,I131&gt;=$V$22),"Kyllä",IF(AND(C131=$U$23,I131&gt;=$V$23),"Kyllä",IF(AND(C131=$U$24,I131&gt;=$V$24),"Kyllä","Ei")))</f>
        <v>Ei</v>
      </c>
      <c r="M131" s="74"/>
      <c r="N131" s="74"/>
      <c r="O131" s="77">
        <f t="shared" si="14"/>
        <v>1</v>
      </c>
      <c r="P131" s="75" t="str">
        <f t="shared" ref="P131:P194" si="18">IF(C131&gt;0,(K131*(M131+N131)),"")</f>
        <v/>
      </c>
      <c r="Q131" s="73" t="str">
        <f t="shared" ref="Q131:Q194" si="19">IF(AND(C131&gt;0,H131="T",L131="Kyllä"),K131*M131,"")</f>
        <v/>
      </c>
      <c r="R131" s="73" t="str">
        <f t="shared" si="15"/>
        <v/>
      </c>
      <c r="S131" s="5"/>
    </row>
    <row r="132" spans="2:19" x14ac:dyDescent="0.3">
      <c r="B132" s="58">
        <v>130</v>
      </c>
      <c r="C132" s="72"/>
      <c r="D132" s="72"/>
      <c r="E132" s="72"/>
      <c r="F132" s="188"/>
      <c r="G132" s="188"/>
      <c r="H132" s="72"/>
      <c r="I132" s="189" t="str">
        <f t="shared" ref="I132:I195" si="20">IF(D132&gt;0,D132/10,IF(F132&gt;0,F132,""))</f>
        <v/>
      </c>
      <c r="J132" s="189" t="str">
        <f t="shared" ref="J132:J195" si="21">IF(E132&gt;0,E132/10,IF(G132&gt;0,G132,""))</f>
        <v/>
      </c>
      <c r="K132" s="73" t="str">
        <f t="shared" si="16"/>
        <v/>
      </c>
      <c r="L132" s="73" t="str">
        <f t="shared" si="17"/>
        <v>Ei</v>
      </c>
      <c r="M132" s="74"/>
      <c r="N132" s="74"/>
      <c r="O132" s="77">
        <f t="shared" ref="O132:O195" si="22">1-(M132+N132)</f>
        <v>1</v>
      </c>
      <c r="P132" s="75" t="str">
        <f t="shared" si="18"/>
        <v/>
      </c>
      <c r="Q132" s="73" t="str">
        <f t="shared" si="19"/>
        <v/>
      </c>
      <c r="R132" s="73" t="str">
        <f t="shared" ref="R132:R195" si="23">IF(AND(C132&gt;0,H132="k"),P132,IF(AND(C132&gt;0,H132="t"),K132*N132,""))</f>
        <v/>
      </c>
      <c r="S132" s="5"/>
    </row>
    <row r="133" spans="2:19" x14ac:dyDescent="0.3">
      <c r="B133" s="58">
        <v>131</v>
      </c>
      <c r="C133" s="72"/>
      <c r="D133" s="72"/>
      <c r="E133" s="72"/>
      <c r="F133" s="188"/>
      <c r="G133" s="188"/>
      <c r="H133" s="72"/>
      <c r="I133" s="189" t="str">
        <f t="shared" si="20"/>
        <v/>
      </c>
      <c r="J133" s="189" t="str">
        <f t="shared" si="21"/>
        <v/>
      </c>
      <c r="K133" s="73" t="str">
        <f t="shared" si="16"/>
        <v/>
      </c>
      <c r="L133" s="73" t="str">
        <f t="shared" si="17"/>
        <v>Ei</v>
      </c>
      <c r="M133" s="74"/>
      <c r="N133" s="74"/>
      <c r="O133" s="77">
        <f t="shared" si="22"/>
        <v>1</v>
      </c>
      <c r="P133" s="75" t="str">
        <f t="shared" si="18"/>
        <v/>
      </c>
      <c r="Q133" s="73" t="str">
        <f t="shared" si="19"/>
        <v/>
      </c>
      <c r="R133" s="73" t="str">
        <f t="shared" si="23"/>
        <v/>
      </c>
      <c r="S133" s="5"/>
    </row>
    <row r="134" spans="2:19" x14ac:dyDescent="0.3">
      <c r="B134" s="58">
        <v>132</v>
      </c>
      <c r="C134" s="72"/>
      <c r="D134" s="72"/>
      <c r="E134" s="72"/>
      <c r="F134" s="188"/>
      <c r="G134" s="188"/>
      <c r="H134" s="72"/>
      <c r="I134" s="189" t="str">
        <f t="shared" si="20"/>
        <v/>
      </c>
      <c r="J134" s="189" t="str">
        <f t="shared" si="21"/>
        <v/>
      </c>
      <c r="K134" s="73" t="str">
        <f t="shared" si="16"/>
        <v/>
      </c>
      <c r="L134" s="73" t="str">
        <f t="shared" si="17"/>
        <v>Ei</v>
      </c>
      <c r="M134" s="74"/>
      <c r="N134" s="74"/>
      <c r="O134" s="77">
        <f t="shared" si="22"/>
        <v>1</v>
      </c>
      <c r="P134" s="75" t="str">
        <f t="shared" si="18"/>
        <v/>
      </c>
      <c r="Q134" s="73" t="str">
        <f t="shared" si="19"/>
        <v/>
      </c>
      <c r="R134" s="73" t="str">
        <f t="shared" si="23"/>
        <v/>
      </c>
      <c r="S134" s="5"/>
    </row>
    <row r="135" spans="2:19" x14ac:dyDescent="0.3">
      <c r="B135" s="58">
        <v>133</v>
      </c>
      <c r="C135" s="72"/>
      <c r="D135" s="72"/>
      <c r="E135" s="72"/>
      <c r="F135" s="188"/>
      <c r="G135" s="188"/>
      <c r="H135" s="72"/>
      <c r="I135" s="189" t="str">
        <f t="shared" si="20"/>
        <v/>
      </c>
      <c r="J135" s="189" t="str">
        <f t="shared" si="21"/>
        <v/>
      </c>
      <c r="K135" s="73" t="str">
        <f t="shared" si="16"/>
        <v/>
      </c>
      <c r="L135" s="73" t="str">
        <f t="shared" si="17"/>
        <v>Ei</v>
      </c>
      <c r="M135" s="74"/>
      <c r="N135" s="74"/>
      <c r="O135" s="77">
        <f t="shared" si="22"/>
        <v>1</v>
      </c>
      <c r="P135" s="75" t="str">
        <f t="shared" si="18"/>
        <v/>
      </c>
      <c r="Q135" s="73" t="str">
        <f t="shared" si="19"/>
        <v/>
      </c>
      <c r="R135" s="73" t="str">
        <f t="shared" si="23"/>
        <v/>
      </c>
      <c r="S135" s="5"/>
    </row>
    <row r="136" spans="2:19" x14ac:dyDescent="0.3">
      <c r="B136" s="58">
        <v>134</v>
      </c>
      <c r="C136" s="72"/>
      <c r="D136" s="72"/>
      <c r="E136" s="72"/>
      <c r="F136" s="188"/>
      <c r="G136" s="188"/>
      <c r="H136" s="72"/>
      <c r="I136" s="189" t="str">
        <f t="shared" si="20"/>
        <v/>
      </c>
      <c r="J136" s="189" t="str">
        <f t="shared" si="21"/>
        <v/>
      </c>
      <c r="K136" s="73" t="str">
        <f t="shared" si="16"/>
        <v/>
      </c>
      <c r="L136" s="73" t="str">
        <f t="shared" si="17"/>
        <v>Ei</v>
      </c>
      <c r="M136" s="74"/>
      <c r="N136" s="74"/>
      <c r="O136" s="77">
        <f t="shared" si="22"/>
        <v>1</v>
      </c>
      <c r="P136" s="75" t="str">
        <f t="shared" si="18"/>
        <v/>
      </c>
      <c r="Q136" s="73" t="str">
        <f t="shared" si="19"/>
        <v/>
      </c>
      <c r="R136" s="73" t="str">
        <f t="shared" si="23"/>
        <v/>
      </c>
      <c r="S136" s="5"/>
    </row>
    <row r="137" spans="2:19" x14ac:dyDescent="0.3">
      <c r="B137" s="58">
        <v>135</v>
      </c>
      <c r="C137" s="72"/>
      <c r="D137" s="72"/>
      <c r="E137" s="72"/>
      <c r="F137" s="188"/>
      <c r="G137" s="188"/>
      <c r="H137" s="72"/>
      <c r="I137" s="189" t="str">
        <f t="shared" si="20"/>
        <v/>
      </c>
      <c r="J137" s="189" t="str">
        <f t="shared" si="21"/>
        <v/>
      </c>
      <c r="K137" s="73" t="str">
        <f t="shared" si="16"/>
        <v/>
      </c>
      <c r="L137" s="73" t="str">
        <f t="shared" si="17"/>
        <v>Ei</v>
      </c>
      <c r="M137" s="74"/>
      <c r="N137" s="74"/>
      <c r="O137" s="77">
        <f t="shared" si="22"/>
        <v>1</v>
      </c>
      <c r="P137" s="75" t="str">
        <f t="shared" si="18"/>
        <v/>
      </c>
      <c r="Q137" s="73" t="str">
        <f t="shared" si="19"/>
        <v/>
      </c>
      <c r="R137" s="73" t="str">
        <f t="shared" si="23"/>
        <v/>
      </c>
      <c r="S137" s="5"/>
    </row>
    <row r="138" spans="2:19" x14ac:dyDescent="0.3">
      <c r="B138" s="58">
        <v>136</v>
      </c>
      <c r="C138" s="72"/>
      <c r="D138" s="72"/>
      <c r="E138" s="72"/>
      <c r="F138" s="188"/>
      <c r="G138" s="188"/>
      <c r="H138" s="72"/>
      <c r="I138" s="189" t="str">
        <f t="shared" si="20"/>
        <v/>
      </c>
      <c r="J138" s="189" t="str">
        <f t="shared" si="21"/>
        <v/>
      </c>
      <c r="K138" s="73" t="str">
        <f t="shared" si="16"/>
        <v/>
      </c>
      <c r="L138" s="73" t="str">
        <f t="shared" si="17"/>
        <v>Ei</v>
      </c>
      <c r="M138" s="74"/>
      <c r="N138" s="74"/>
      <c r="O138" s="77">
        <f t="shared" si="22"/>
        <v>1</v>
      </c>
      <c r="P138" s="75" t="str">
        <f t="shared" si="18"/>
        <v/>
      </c>
      <c r="Q138" s="73" t="str">
        <f t="shared" si="19"/>
        <v/>
      </c>
      <c r="R138" s="73" t="str">
        <f t="shared" si="23"/>
        <v/>
      </c>
      <c r="S138" s="5"/>
    </row>
    <row r="139" spans="2:19" x14ac:dyDescent="0.3">
      <c r="B139" s="58">
        <v>137</v>
      </c>
      <c r="C139" s="72"/>
      <c r="D139" s="72"/>
      <c r="E139" s="72"/>
      <c r="F139" s="188"/>
      <c r="G139" s="188"/>
      <c r="H139" s="72"/>
      <c r="I139" s="189" t="str">
        <f t="shared" si="20"/>
        <v/>
      </c>
      <c r="J139" s="189" t="str">
        <f t="shared" si="21"/>
        <v/>
      </c>
      <c r="K139" s="73" t="str">
        <f t="shared" si="16"/>
        <v/>
      </c>
      <c r="L139" s="73" t="str">
        <f t="shared" si="17"/>
        <v>Ei</v>
      </c>
      <c r="M139" s="74"/>
      <c r="N139" s="74"/>
      <c r="O139" s="77">
        <f t="shared" si="22"/>
        <v>1</v>
      </c>
      <c r="P139" s="75" t="str">
        <f t="shared" si="18"/>
        <v/>
      </c>
      <c r="Q139" s="73" t="str">
        <f t="shared" si="19"/>
        <v/>
      </c>
      <c r="R139" s="73" t="str">
        <f t="shared" si="23"/>
        <v/>
      </c>
      <c r="S139" s="5"/>
    </row>
    <row r="140" spans="2:19" x14ac:dyDescent="0.3">
      <c r="B140" s="58">
        <v>138</v>
      </c>
      <c r="C140" s="72"/>
      <c r="D140" s="72"/>
      <c r="E140" s="72"/>
      <c r="F140" s="188"/>
      <c r="G140" s="188"/>
      <c r="H140" s="72"/>
      <c r="I140" s="189" t="str">
        <f t="shared" si="20"/>
        <v/>
      </c>
      <c r="J140" s="189" t="str">
        <f t="shared" si="21"/>
        <v/>
      </c>
      <c r="K140" s="73" t="str">
        <f t="shared" si="16"/>
        <v/>
      </c>
      <c r="L140" s="73" t="str">
        <f t="shared" si="17"/>
        <v>Ei</v>
      </c>
      <c r="M140" s="74"/>
      <c r="N140" s="74"/>
      <c r="O140" s="77">
        <f t="shared" si="22"/>
        <v>1</v>
      </c>
      <c r="P140" s="75" t="str">
        <f t="shared" si="18"/>
        <v/>
      </c>
      <c r="Q140" s="73" t="str">
        <f t="shared" si="19"/>
        <v/>
      </c>
      <c r="R140" s="73" t="str">
        <f t="shared" si="23"/>
        <v/>
      </c>
      <c r="S140" s="5"/>
    </row>
    <row r="141" spans="2:19" x14ac:dyDescent="0.3">
      <c r="B141" s="58">
        <v>139</v>
      </c>
      <c r="C141" s="72"/>
      <c r="D141" s="72"/>
      <c r="E141" s="72"/>
      <c r="F141" s="188"/>
      <c r="G141" s="188"/>
      <c r="H141" s="72"/>
      <c r="I141" s="189" t="str">
        <f t="shared" si="20"/>
        <v/>
      </c>
      <c r="J141" s="189" t="str">
        <f t="shared" si="21"/>
        <v/>
      </c>
      <c r="K141" s="73" t="str">
        <f t="shared" si="16"/>
        <v/>
      </c>
      <c r="L141" s="73" t="str">
        <f t="shared" si="17"/>
        <v>Ei</v>
      </c>
      <c r="M141" s="74"/>
      <c r="N141" s="74"/>
      <c r="O141" s="77">
        <f t="shared" si="22"/>
        <v>1</v>
      </c>
      <c r="P141" s="75" t="str">
        <f t="shared" si="18"/>
        <v/>
      </c>
      <c r="Q141" s="73" t="str">
        <f t="shared" si="19"/>
        <v/>
      </c>
      <c r="R141" s="73" t="str">
        <f t="shared" si="23"/>
        <v/>
      </c>
      <c r="S141" s="5"/>
    </row>
    <row r="142" spans="2:19" x14ac:dyDescent="0.3">
      <c r="B142" s="58">
        <v>140</v>
      </c>
      <c r="C142" s="72"/>
      <c r="D142" s="72"/>
      <c r="E142" s="72"/>
      <c r="F142" s="188"/>
      <c r="G142" s="188"/>
      <c r="H142" s="72"/>
      <c r="I142" s="189" t="str">
        <f t="shared" si="20"/>
        <v/>
      </c>
      <c r="J142" s="189" t="str">
        <f t="shared" si="21"/>
        <v/>
      </c>
      <c r="K142" s="73" t="str">
        <f t="shared" si="16"/>
        <v/>
      </c>
      <c r="L142" s="73" t="str">
        <f t="shared" si="17"/>
        <v>Ei</v>
      </c>
      <c r="M142" s="74"/>
      <c r="N142" s="74"/>
      <c r="O142" s="77">
        <f t="shared" si="22"/>
        <v>1</v>
      </c>
      <c r="P142" s="75" t="str">
        <f t="shared" si="18"/>
        <v/>
      </c>
      <c r="Q142" s="73" t="str">
        <f t="shared" si="19"/>
        <v/>
      </c>
      <c r="R142" s="73" t="str">
        <f t="shared" si="23"/>
        <v/>
      </c>
      <c r="S142" s="5"/>
    </row>
    <row r="143" spans="2:19" x14ac:dyDescent="0.3">
      <c r="B143" s="58">
        <v>141</v>
      </c>
      <c r="C143" s="72"/>
      <c r="D143" s="72"/>
      <c r="E143" s="72"/>
      <c r="F143" s="188"/>
      <c r="G143" s="188"/>
      <c r="H143" s="72"/>
      <c r="I143" s="189" t="str">
        <f t="shared" si="20"/>
        <v/>
      </c>
      <c r="J143" s="189" t="str">
        <f t="shared" si="21"/>
        <v/>
      </c>
      <c r="K143" s="73" t="str">
        <f t="shared" si="16"/>
        <v/>
      </c>
      <c r="L143" s="73" t="str">
        <f t="shared" si="17"/>
        <v>Ei</v>
      </c>
      <c r="M143" s="74"/>
      <c r="N143" s="74"/>
      <c r="O143" s="77">
        <f t="shared" si="22"/>
        <v>1</v>
      </c>
      <c r="P143" s="75" t="str">
        <f t="shared" si="18"/>
        <v/>
      </c>
      <c r="Q143" s="73" t="str">
        <f t="shared" si="19"/>
        <v/>
      </c>
      <c r="R143" s="73" t="str">
        <f t="shared" si="23"/>
        <v/>
      </c>
      <c r="S143" s="5"/>
    </row>
    <row r="144" spans="2:19" x14ac:dyDescent="0.3">
      <c r="B144" s="58">
        <v>142</v>
      </c>
      <c r="C144" s="72"/>
      <c r="D144" s="72"/>
      <c r="E144" s="72"/>
      <c r="F144" s="188"/>
      <c r="G144" s="188"/>
      <c r="H144" s="72"/>
      <c r="I144" s="189" t="str">
        <f t="shared" si="20"/>
        <v/>
      </c>
      <c r="J144" s="189" t="str">
        <f t="shared" si="21"/>
        <v/>
      </c>
      <c r="K144" s="73" t="str">
        <f t="shared" si="16"/>
        <v/>
      </c>
      <c r="L144" s="73" t="str">
        <f t="shared" si="17"/>
        <v>Ei</v>
      </c>
      <c r="M144" s="74"/>
      <c r="N144" s="74"/>
      <c r="O144" s="77">
        <f t="shared" si="22"/>
        <v>1</v>
      </c>
      <c r="P144" s="75" t="str">
        <f t="shared" si="18"/>
        <v/>
      </c>
      <c r="Q144" s="73" t="str">
        <f t="shared" si="19"/>
        <v/>
      </c>
      <c r="R144" s="73" t="str">
        <f t="shared" si="23"/>
        <v/>
      </c>
      <c r="S144" s="5"/>
    </row>
    <row r="145" spans="2:19" x14ac:dyDescent="0.3">
      <c r="B145" s="58">
        <v>143</v>
      </c>
      <c r="C145" s="72"/>
      <c r="D145" s="72"/>
      <c r="E145" s="72"/>
      <c r="F145" s="188"/>
      <c r="G145" s="188"/>
      <c r="H145" s="72"/>
      <c r="I145" s="189" t="str">
        <f t="shared" si="20"/>
        <v/>
      </c>
      <c r="J145" s="189" t="str">
        <f t="shared" si="21"/>
        <v/>
      </c>
      <c r="K145" s="73" t="str">
        <f t="shared" si="16"/>
        <v/>
      </c>
      <c r="L145" s="73" t="str">
        <f t="shared" si="17"/>
        <v>Ei</v>
      </c>
      <c r="M145" s="74"/>
      <c r="N145" s="74"/>
      <c r="O145" s="77">
        <f t="shared" si="22"/>
        <v>1</v>
      </c>
      <c r="P145" s="75" t="str">
        <f t="shared" si="18"/>
        <v/>
      </c>
      <c r="Q145" s="73" t="str">
        <f t="shared" si="19"/>
        <v/>
      </c>
      <c r="R145" s="73" t="str">
        <f t="shared" si="23"/>
        <v/>
      </c>
      <c r="S145" s="5"/>
    </row>
    <row r="146" spans="2:19" x14ac:dyDescent="0.3">
      <c r="B146" s="58">
        <v>144</v>
      </c>
      <c r="C146" s="72"/>
      <c r="D146" s="72"/>
      <c r="E146" s="72"/>
      <c r="F146" s="188"/>
      <c r="G146" s="188"/>
      <c r="H146" s="72"/>
      <c r="I146" s="189" t="str">
        <f t="shared" si="20"/>
        <v/>
      </c>
      <c r="J146" s="189" t="str">
        <f t="shared" si="21"/>
        <v/>
      </c>
      <c r="K146" s="73" t="str">
        <f t="shared" si="16"/>
        <v/>
      </c>
      <c r="L146" s="73" t="str">
        <f t="shared" si="17"/>
        <v>Ei</v>
      </c>
      <c r="M146" s="74"/>
      <c r="N146" s="74"/>
      <c r="O146" s="77">
        <f t="shared" si="22"/>
        <v>1</v>
      </c>
      <c r="P146" s="75" t="str">
        <f t="shared" si="18"/>
        <v/>
      </c>
      <c r="Q146" s="73" t="str">
        <f t="shared" si="19"/>
        <v/>
      </c>
      <c r="R146" s="73" t="str">
        <f t="shared" si="23"/>
        <v/>
      </c>
      <c r="S146" s="5"/>
    </row>
    <row r="147" spans="2:19" x14ac:dyDescent="0.3">
      <c r="B147" s="58">
        <v>145</v>
      </c>
      <c r="C147" s="72"/>
      <c r="D147" s="72"/>
      <c r="E147" s="72"/>
      <c r="F147" s="188"/>
      <c r="G147" s="188"/>
      <c r="H147" s="72"/>
      <c r="I147" s="189" t="str">
        <f t="shared" si="20"/>
        <v/>
      </c>
      <c r="J147" s="189" t="str">
        <f t="shared" si="21"/>
        <v/>
      </c>
      <c r="K147" s="73" t="str">
        <f t="shared" si="16"/>
        <v/>
      </c>
      <c r="L147" s="73" t="str">
        <f t="shared" si="17"/>
        <v>Ei</v>
      </c>
      <c r="M147" s="74"/>
      <c r="N147" s="74"/>
      <c r="O147" s="77">
        <f t="shared" si="22"/>
        <v>1</v>
      </c>
      <c r="P147" s="75" t="str">
        <f t="shared" si="18"/>
        <v/>
      </c>
      <c r="Q147" s="73" t="str">
        <f t="shared" si="19"/>
        <v/>
      </c>
      <c r="R147" s="73" t="str">
        <f t="shared" si="23"/>
        <v/>
      </c>
      <c r="S147" s="5"/>
    </row>
    <row r="148" spans="2:19" x14ac:dyDescent="0.3">
      <c r="B148" s="58">
        <v>146</v>
      </c>
      <c r="C148" s="72"/>
      <c r="D148" s="72"/>
      <c r="E148" s="72"/>
      <c r="F148" s="188"/>
      <c r="G148" s="188"/>
      <c r="H148" s="72"/>
      <c r="I148" s="189" t="str">
        <f t="shared" si="20"/>
        <v/>
      </c>
      <c r="J148" s="189" t="str">
        <f t="shared" si="21"/>
        <v/>
      </c>
      <c r="K148" s="73" t="str">
        <f t="shared" si="16"/>
        <v/>
      </c>
      <c r="L148" s="73" t="str">
        <f t="shared" si="17"/>
        <v>Ei</v>
      </c>
      <c r="M148" s="74"/>
      <c r="N148" s="74"/>
      <c r="O148" s="77">
        <f t="shared" si="22"/>
        <v>1</v>
      </c>
      <c r="P148" s="75" t="str">
        <f t="shared" si="18"/>
        <v/>
      </c>
      <c r="Q148" s="73" t="str">
        <f t="shared" si="19"/>
        <v/>
      </c>
      <c r="R148" s="73" t="str">
        <f t="shared" si="23"/>
        <v/>
      </c>
      <c r="S148" s="5"/>
    </row>
    <row r="149" spans="2:19" x14ac:dyDescent="0.3">
      <c r="B149" s="58">
        <v>147</v>
      </c>
      <c r="C149" s="72"/>
      <c r="D149" s="72"/>
      <c r="E149" s="72"/>
      <c r="F149" s="188"/>
      <c r="G149" s="188"/>
      <c r="H149" s="72"/>
      <c r="I149" s="189" t="str">
        <f t="shared" si="20"/>
        <v/>
      </c>
      <c r="J149" s="189" t="str">
        <f t="shared" si="21"/>
        <v/>
      </c>
      <c r="K149" s="73" t="str">
        <f t="shared" si="16"/>
        <v/>
      </c>
      <c r="L149" s="73" t="str">
        <f t="shared" si="17"/>
        <v>Ei</v>
      </c>
      <c r="M149" s="74"/>
      <c r="N149" s="74"/>
      <c r="O149" s="77">
        <f t="shared" si="22"/>
        <v>1</v>
      </c>
      <c r="P149" s="75" t="str">
        <f t="shared" si="18"/>
        <v/>
      </c>
      <c r="Q149" s="73" t="str">
        <f t="shared" si="19"/>
        <v/>
      </c>
      <c r="R149" s="73" t="str">
        <f t="shared" si="23"/>
        <v/>
      </c>
      <c r="S149" s="5"/>
    </row>
    <row r="150" spans="2:19" x14ac:dyDescent="0.3">
      <c r="B150" s="58">
        <v>148</v>
      </c>
      <c r="C150" s="72"/>
      <c r="D150" s="72"/>
      <c r="E150" s="72"/>
      <c r="F150" s="188"/>
      <c r="G150" s="188"/>
      <c r="H150" s="72"/>
      <c r="I150" s="189" t="str">
        <f t="shared" si="20"/>
        <v/>
      </c>
      <c r="J150" s="189" t="str">
        <f t="shared" si="21"/>
        <v/>
      </c>
      <c r="K150" s="73" t="str">
        <f t="shared" si="16"/>
        <v/>
      </c>
      <c r="L150" s="73" t="str">
        <f t="shared" si="17"/>
        <v>Ei</v>
      </c>
      <c r="M150" s="74"/>
      <c r="N150" s="74"/>
      <c r="O150" s="77">
        <f t="shared" si="22"/>
        <v>1</v>
      </c>
      <c r="P150" s="75" t="str">
        <f t="shared" si="18"/>
        <v/>
      </c>
      <c r="Q150" s="73" t="str">
        <f t="shared" si="19"/>
        <v/>
      </c>
      <c r="R150" s="73" t="str">
        <f t="shared" si="23"/>
        <v/>
      </c>
      <c r="S150" s="5"/>
    </row>
    <row r="151" spans="2:19" x14ac:dyDescent="0.3">
      <c r="B151" s="58">
        <v>149</v>
      </c>
      <c r="C151" s="72"/>
      <c r="D151" s="72"/>
      <c r="E151" s="72"/>
      <c r="F151" s="188"/>
      <c r="G151" s="188"/>
      <c r="H151" s="72"/>
      <c r="I151" s="189" t="str">
        <f t="shared" si="20"/>
        <v/>
      </c>
      <c r="J151" s="189" t="str">
        <f t="shared" si="21"/>
        <v/>
      </c>
      <c r="K151" s="73" t="str">
        <f t="shared" si="16"/>
        <v/>
      </c>
      <c r="L151" s="73" t="str">
        <f t="shared" si="17"/>
        <v>Ei</v>
      </c>
      <c r="M151" s="74"/>
      <c r="N151" s="74"/>
      <c r="O151" s="77">
        <f t="shared" si="22"/>
        <v>1</v>
      </c>
      <c r="P151" s="75" t="str">
        <f t="shared" si="18"/>
        <v/>
      </c>
      <c r="Q151" s="73" t="str">
        <f t="shared" si="19"/>
        <v/>
      </c>
      <c r="R151" s="73" t="str">
        <f t="shared" si="23"/>
        <v/>
      </c>
      <c r="S151" s="5"/>
    </row>
    <row r="152" spans="2:19" x14ac:dyDescent="0.3">
      <c r="B152" s="58">
        <v>150</v>
      </c>
      <c r="C152" s="72"/>
      <c r="D152" s="72"/>
      <c r="E152" s="72"/>
      <c r="F152" s="188"/>
      <c r="G152" s="188"/>
      <c r="H152" s="72"/>
      <c r="I152" s="189" t="str">
        <f t="shared" si="20"/>
        <v/>
      </c>
      <c r="J152" s="189" t="str">
        <f t="shared" si="21"/>
        <v/>
      </c>
      <c r="K152" s="73" t="str">
        <f t="shared" si="16"/>
        <v/>
      </c>
      <c r="L152" s="73" t="str">
        <f t="shared" si="17"/>
        <v>Ei</v>
      </c>
      <c r="M152" s="74"/>
      <c r="N152" s="74"/>
      <c r="O152" s="77">
        <f t="shared" si="22"/>
        <v>1</v>
      </c>
      <c r="P152" s="75" t="str">
        <f t="shared" si="18"/>
        <v/>
      </c>
      <c r="Q152" s="73" t="str">
        <f t="shared" si="19"/>
        <v/>
      </c>
      <c r="R152" s="73" t="str">
        <f t="shared" si="23"/>
        <v/>
      </c>
      <c r="S152" s="5"/>
    </row>
    <row r="153" spans="2:19" x14ac:dyDescent="0.3">
      <c r="B153" s="58">
        <v>151</v>
      </c>
      <c r="C153" s="72"/>
      <c r="D153" s="72"/>
      <c r="E153" s="72"/>
      <c r="F153" s="188"/>
      <c r="G153" s="188"/>
      <c r="H153" s="72"/>
      <c r="I153" s="189" t="str">
        <f t="shared" si="20"/>
        <v/>
      </c>
      <c r="J153" s="189" t="str">
        <f t="shared" si="21"/>
        <v/>
      </c>
      <c r="K153" s="73" t="str">
        <f t="shared" si="16"/>
        <v/>
      </c>
      <c r="L153" s="73" t="str">
        <f t="shared" si="17"/>
        <v>Ei</v>
      </c>
      <c r="M153" s="74"/>
      <c r="N153" s="74"/>
      <c r="O153" s="77">
        <f t="shared" si="22"/>
        <v>1</v>
      </c>
      <c r="P153" s="75" t="str">
        <f t="shared" si="18"/>
        <v/>
      </c>
      <c r="Q153" s="73" t="str">
        <f t="shared" si="19"/>
        <v/>
      </c>
      <c r="R153" s="73" t="str">
        <f t="shared" si="23"/>
        <v/>
      </c>
      <c r="S153" s="5"/>
    </row>
    <row r="154" spans="2:19" x14ac:dyDescent="0.3">
      <c r="B154" s="58">
        <v>152</v>
      </c>
      <c r="C154" s="72"/>
      <c r="D154" s="72"/>
      <c r="E154" s="72"/>
      <c r="F154" s="188"/>
      <c r="G154" s="188"/>
      <c r="H154" s="72"/>
      <c r="I154" s="189" t="str">
        <f t="shared" si="20"/>
        <v/>
      </c>
      <c r="J154" s="189" t="str">
        <f t="shared" si="21"/>
        <v/>
      </c>
      <c r="K154" s="73" t="str">
        <f t="shared" si="16"/>
        <v/>
      </c>
      <c r="L154" s="73" t="str">
        <f t="shared" si="17"/>
        <v>Ei</v>
      </c>
      <c r="M154" s="74"/>
      <c r="N154" s="74"/>
      <c r="O154" s="77">
        <f t="shared" si="22"/>
        <v>1</v>
      </c>
      <c r="P154" s="75" t="str">
        <f t="shared" si="18"/>
        <v/>
      </c>
      <c r="Q154" s="73" t="str">
        <f t="shared" si="19"/>
        <v/>
      </c>
      <c r="R154" s="73" t="str">
        <f t="shared" si="23"/>
        <v/>
      </c>
      <c r="S154" s="5"/>
    </row>
    <row r="155" spans="2:19" x14ac:dyDescent="0.3">
      <c r="B155" s="58">
        <v>153</v>
      </c>
      <c r="C155" s="72"/>
      <c r="D155" s="72"/>
      <c r="E155" s="72"/>
      <c r="F155" s="188"/>
      <c r="G155" s="188"/>
      <c r="H155" s="72"/>
      <c r="I155" s="189" t="str">
        <f t="shared" si="20"/>
        <v/>
      </c>
      <c r="J155" s="189" t="str">
        <f t="shared" si="21"/>
        <v/>
      </c>
      <c r="K155" s="73" t="str">
        <f t="shared" si="16"/>
        <v/>
      </c>
      <c r="L155" s="73" t="str">
        <f t="shared" si="17"/>
        <v>Ei</v>
      </c>
      <c r="M155" s="74"/>
      <c r="N155" s="74"/>
      <c r="O155" s="77">
        <f t="shared" si="22"/>
        <v>1</v>
      </c>
      <c r="P155" s="75" t="str">
        <f t="shared" si="18"/>
        <v/>
      </c>
      <c r="Q155" s="73" t="str">
        <f t="shared" si="19"/>
        <v/>
      </c>
      <c r="R155" s="73" t="str">
        <f t="shared" si="23"/>
        <v/>
      </c>
      <c r="S155" s="5"/>
    </row>
    <row r="156" spans="2:19" x14ac:dyDescent="0.3">
      <c r="B156" s="58">
        <v>154</v>
      </c>
      <c r="C156" s="72"/>
      <c r="D156" s="72"/>
      <c r="E156" s="72"/>
      <c r="F156" s="188"/>
      <c r="G156" s="188"/>
      <c r="H156" s="72"/>
      <c r="I156" s="189" t="str">
        <f t="shared" si="20"/>
        <v/>
      </c>
      <c r="J156" s="189" t="str">
        <f t="shared" si="21"/>
        <v/>
      </c>
      <c r="K156" s="73" t="str">
        <f t="shared" si="16"/>
        <v/>
      </c>
      <c r="L156" s="73" t="str">
        <f t="shared" si="17"/>
        <v>Ei</v>
      </c>
      <c r="M156" s="74"/>
      <c r="N156" s="74"/>
      <c r="O156" s="77">
        <f t="shared" si="22"/>
        <v>1</v>
      </c>
      <c r="P156" s="75" t="str">
        <f t="shared" si="18"/>
        <v/>
      </c>
      <c r="Q156" s="73" t="str">
        <f t="shared" si="19"/>
        <v/>
      </c>
      <c r="R156" s="73" t="str">
        <f t="shared" si="23"/>
        <v/>
      </c>
      <c r="S156" s="5"/>
    </row>
    <row r="157" spans="2:19" x14ac:dyDescent="0.3">
      <c r="B157" s="58">
        <v>155</v>
      </c>
      <c r="C157" s="72"/>
      <c r="D157" s="72"/>
      <c r="E157" s="72"/>
      <c r="F157" s="188"/>
      <c r="G157" s="188"/>
      <c r="H157" s="72"/>
      <c r="I157" s="189" t="str">
        <f t="shared" si="20"/>
        <v/>
      </c>
      <c r="J157" s="189" t="str">
        <f t="shared" si="21"/>
        <v/>
      </c>
      <c r="K157" s="73" t="str">
        <f t="shared" si="16"/>
        <v/>
      </c>
      <c r="L157" s="73" t="str">
        <f t="shared" si="17"/>
        <v>Ei</v>
      </c>
      <c r="M157" s="74"/>
      <c r="N157" s="74"/>
      <c r="O157" s="77">
        <f t="shared" si="22"/>
        <v>1</v>
      </c>
      <c r="P157" s="75" t="str">
        <f t="shared" si="18"/>
        <v/>
      </c>
      <c r="Q157" s="73" t="str">
        <f t="shared" si="19"/>
        <v/>
      </c>
      <c r="R157" s="73" t="str">
        <f t="shared" si="23"/>
        <v/>
      </c>
      <c r="S157" s="5"/>
    </row>
    <row r="158" spans="2:19" x14ac:dyDescent="0.3">
      <c r="B158" s="58">
        <v>156</v>
      </c>
      <c r="C158" s="72"/>
      <c r="D158" s="72"/>
      <c r="E158" s="72"/>
      <c r="F158" s="188"/>
      <c r="G158" s="188"/>
      <c r="H158" s="72"/>
      <c r="I158" s="189" t="str">
        <f t="shared" si="20"/>
        <v/>
      </c>
      <c r="J158" s="189" t="str">
        <f t="shared" si="21"/>
        <v/>
      </c>
      <c r="K158" s="73" t="str">
        <f t="shared" si="16"/>
        <v/>
      </c>
      <c r="L158" s="73" t="str">
        <f t="shared" si="17"/>
        <v>Ei</v>
      </c>
      <c r="M158" s="74"/>
      <c r="N158" s="74"/>
      <c r="O158" s="77">
        <f t="shared" si="22"/>
        <v>1</v>
      </c>
      <c r="P158" s="75" t="str">
        <f t="shared" si="18"/>
        <v/>
      </c>
      <c r="Q158" s="73" t="str">
        <f t="shared" si="19"/>
        <v/>
      </c>
      <c r="R158" s="73" t="str">
        <f t="shared" si="23"/>
        <v/>
      </c>
      <c r="S158" s="5"/>
    </row>
    <row r="159" spans="2:19" x14ac:dyDescent="0.3">
      <c r="B159" s="58">
        <v>157</v>
      </c>
      <c r="C159" s="72"/>
      <c r="D159" s="72"/>
      <c r="E159" s="72"/>
      <c r="F159" s="188"/>
      <c r="G159" s="188"/>
      <c r="H159" s="72"/>
      <c r="I159" s="189" t="str">
        <f t="shared" si="20"/>
        <v/>
      </c>
      <c r="J159" s="189" t="str">
        <f t="shared" si="21"/>
        <v/>
      </c>
      <c r="K159" s="73" t="str">
        <f t="shared" si="16"/>
        <v/>
      </c>
      <c r="L159" s="73" t="str">
        <f t="shared" si="17"/>
        <v>Ei</v>
      </c>
      <c r="M159" s="74"/>
      <c r="N159" s="74"/>
      <c r="O159" s="77">
        <f t="shared" si="22"/>
        <v>1</v>
      </c>
      <c r="P159" s="75" t="str">
        <f t="shared" si="18"/>
        <v/>
      </c>
      <c r="Q159" s="73" t="str">
        <f t="shared" si="19"/>
        <v/>
      </c>
      <c r="R159" s="73" t="str">
        <f t="shared" si="23"/>
        <v/>
      </c>
      <c r="S159" s="5"/>
    </row>
    <row r="160" spans="2:19" x14ac:dyDescent="0.3">
      <c r="B160" s="58">
        <v>158</v>
      </c>
      <c r="C160" s="72"/>
      <c r="D160" s="72"/>
      <c r="E160" s="72"/>
      <c r="F160" s="188"/>
      <c r="G160" s="188"/>
      <c r="H160" s="72"/>
      <c r="I160" s="189" t="str">
        <f t="shared" si="20"/>
        <v/>
      </c>
      <c r="J160" s="189" t="str">
        <f t="shared" si="21"/>
        <v/>
      </c>
      <c r="K160" s="73" t="str">
        <f t="shared" si="16"/>
        <v/>
      </c>
      <c r="L160" s="73" t="str">
        <f t="shared" si="17"/>
        <v>Ei</v>
      </c>
      <c r="M160" s="74"/>
      <c r="N160" s="74"/>
      <c r="O160" s="77">
        <f t="shared" si="22"/>
        <v>1</v>
      </c>
      <c r="P160" s="75" t="str">
        <f t="shared" si="18"/>
        <v/>
      </c>
      <c r="Q160" s="73" t="str">
        <f t="shared" si="19"/>
        <v/>
      </c>
      <c r="R160" s="73" t="str">
        <f t="shared" si="23"/>
        <v/>
      </c>
      <c r="S160" s="5"/>
    </row>
    <row r="161" spans="2:19" x14ac:dyDescent="0.3">
      <c r="B161" s="58">
        <v>159</v>
      </c>
      <c r="C161" s="72"/>
      <c r="D161" s="72"/>
      <c r="E161" s="72"/>
      <c r="F161" s="188"/>
      <c r="G161" s="188"/>
      <c r="H161" s="72"/>
      <c r="I161" s="189" t="str">
        <f t="shared" si="20"/>
        <v/>
      </c>
      <c r="J161" s="189" t="str">
        <f t="shared" si="21"/>
        <v/>
      </c>
      <c r="K161" s="73" t="str">
        <f t="shared" si="16"/>
        <v/>
      </c>
      <c r="L161" s="73" t="str">
        <f t="shared" si="17"/>
        <v>Ei</v>
      </c>
      <c r="M161" s="74"/>
      <c r="N161" s="74"/>
      <c r="O161" s="77">
        <f t="shared" si="22"/>
        <v>1</v>
      </c>
      <c r="P161" s="75" t="str">
        <f t="shared" si="18"/>
        <v/>
      </c>
      <c r="Q161" s="73" t="str">
        <f t="shared" si="19"/>
        <v/>
      </c>
      <c r="R161" s="73" t="str">
        <f t="shared" si="23"/>
        <v/>
      </c>
      <c r="S161" s="5"/>
    </row>
    <row r="162" spans="2:19" x14ac:dyDescent="0.3">
      <c r="B162" s="58">
        <v>160</v>
      </c>
      <c r="C162" s="72"/>
      <c r="D162" s="72"/>
      <c r="E162" s="72"/>
      <c r="F162" s="188"/>
      <c r="G162" s="188"/>
      <c r="H162" s="72"/>
      <c r="I162" s="189" t="str">
        <f t="shared" si="20"/>
        <v/>
      </c>
      <c r="J162" s="189" t="str">
        <f t="shared" si="21"/>
        <v/>
      </c>
      <c r="K162" s="73" t="str">
        <f t="shared" si="16"/>
        <v/>
      </c>
      <c r="L162" s="73" t="str">
        <f t="shared" si="17"/>
        <v>Ei</v>
      </c>
      <c r="M162" s="74"/>
      <c r="N162" s="74"/>
      <c r="O162" s="77">
        <f t="shared" si="22"/>
        <v>1</v>
      </c>
      <c r="P162" s="75" t="str">
        <f t="shared" si="18"/>
        <v/>
      </c>
      <c r="Q162" s="73" t="str">
        <f t="shared" si="19"/>
        <v/>
      </c>
      <c r="R162" s="73" t="str">
        <f t="shared" si="23"/>
        <v/>
      </c>
      <c r="S162" s="5"/>
    </row>
    <row r="163" spans="2:19" x14ac:dyDescent="0.3">
      <c r="B163" s="58">
        <v>161</v>
      </c>
      <c r="C163" s="72"/>
      <c r="D163" s="72"/>
      <c r="E163" s="72"/>
      <c r="F163" s="188"/>
      <c r="G163" s="188"/>
      <c r="H163" s="72"/>
      <c r="I163" s="189" t="str">
        <f t="shared" si="20"/>
        <v/>
      </c>
      <c r="J163" s="189" t="str">
        <f t="shared" si="21"/>
        <v/>
      </c>
      <c r="K163" s="73" t="str">
        <f t="shared" si="16"/>
        <v/>
      </c>
      <c r="L163" s="73" t="str">
        <f t="shared" si="17"/>
        <v>Ei</v>
      </c>
      <c r="M163" s="74"/>
      <c r="N163" s="74"/>
      <c r="O163" s="77">
        <f t="shared" si="22"/>
        <v>1</v>
      </c>
      <c r="P163" s="75" t="str">
        <f t="shared" si="18"/>
        <v/>
      </c>
      <c r="Q163" s="73" t="str">
        <f t="shared" si="19"/>
        <v/>
      </c>
      <c r="R163" s="73" t="str">
        <f t="shared" si="23"/>
        <v/>
      </c>
      <c r="S163" s="5"/>
    </row>
    <row r="164" spans="2:19" x14ac:dyDescent="0.3">
      <c r="B164" s="58">
        <v>162</v>
      </c>
      <c r="C164" s="72"/>
      <c r="D164" s="72"/>
      <c r="E164" s="72"/>
      <c r="F164" s="188"/>
      <c r="G164" s="188"/>
      <c r="H164" s="72"/>
      <c r="I164" s="189" t="str">
        <f t="shared" si="20"/>
        <v/>
      </c>
      <c r="J164" s="189" t="str">
        <f t="shared" si="21"/>
        <v/>
      </c>
      <c r="K164" s="73" t="str">
        <f t="shared" si="16"/>
        <v/>
      </c>
      <c r="L164" s="73" t="str">
        <f t="shared" si="17"/>
        <v>Ei</v>
      </c>
      <c r="M164" s="74"/>
      <c r="N164" s="74"/>
      <c r="O164" s="77">
        <f t="shared" si="22"/>
        <v>1</v>
      </c>
      <c r="P164" s="75" t="str">
        <f t="shared" si="18"/>
        <v/>
      </c>
      <c r="Q164" s="73" t="str">
        <f t="shared" si="19"/>
        <v/>
      </c>
      <c r="R164" s="73" t="str">
        <f t="shared" si="23"/>
        <v/>
      </c>
      <c r="S164" s="5"/>
    </row>
    <row r="165" spans="2:19" x14ac:dyDescent="0.3">
      <c r="B165" s="58">
        <v>163</v>
      </c>
      <c r="C165" s="72"/>
      <c r="D165" s="72"/>
      <c r="E165" s="72"/>
      <c r="F165" s="188"/>
      <c r="G165" s="188"/>
      <c r="H165" s="72"/>
      <c r="I165" s="189" t="str">
        <f t="shared" si="20"/>
        <v/>
      </c>
      <c r="J165" s="189" t="str">
        <f t="shared" si="21"/>
        <v/>
      </c>
      <c r="K165" s="73" t="str">
        <f t="shared" si="16"/>
        <v/>
      </c>
      <c r="L165" s="73" t="str">
        <f t="shared" si="17"/>
        <v>Ei</v>
      </c>
      <c r="M165" s="74"/>
      <c r="N165" s="74"/>
      <c r="O165" s="77">
        <f t="shared" si="22"/>
        <v>1</v>
      </c>
      <c r="P165" s="75" t="str">
        <f t="shared" si="18"/>
        <v/>
      </c>
      <c r="Q165" s="73" t="str">
        <f t="shared" si="19"/>
        <v/>
      </c>
      <c r="R165" s="73" t="str">
        <f t="shared" si="23"/>
        <v/>
      </c>
      <c r="S165" s="5"/>
    </row>
    <row r="166" spans="2:19" x14ac:dyDescent="0.3">
      <c r="B166" s="58">
        <v>164</v>
      </c>
      <c r="C166" s="72"/>
      <c r="D166" s="72"/>
      <c r="E166" s="72"/>
      <c r="F166" s="188"/>
      <c r="G166" s="188"/>
      <c r="H166" s="72"/>
      <c r="I166" s="189" t="str">
        <f t="shared" si="20"/>
        <v/>
      </c>
      <c r="J166" s="189" t="str">
        <f t="shared" si="21"/>
        <v/>
      </c>
      <c r="K166" s="73" t="str">
        <f t="shared" si="16"/>
        <v/>
      </c>
      <c r="L166" s="73" t="str">
        <f t="shared" si="17"/>
        <v>Ei</v>
      </c>
      <c r="M166" s="74"/>
      <c r="N166" s="74"/>
      <c r="O166" s="77">
        <f t="shared" si="22"/>
        <v>1</v>
      </c>
      <c r="P166" s="75" t="str">
        <f t="shared" si="18"/>
        <v/>
      </c>
      <c r="Q166" s="73" t="str">
        <f t="shared" si="19"/>
        <v/>
      </c>
      <c r="R166" s="73" t="str">
        <f t="shared" si="23"/>
        <v/>
      </c>
      <c r="S166" s="5"/>
    </row>
    <row r="167" spans="2:19" x14ac:dyDescent="0.3">
      <c r="B167" s="58">
        <v>165</v>
      </c>
      <c r="C167" s="72"/>
      <c r="D167" s="72"/>
      <c r="E167" s="72"/>
      <c r="F167" s="188"/>
      <c r="G167" s="188"/>
      <c r="H167" s="72"/>
      <c r="I167" s="189" t="str">
        <f t="shared" si="20"/>
        <v/>
      </c>
      <c r="J167" s="189" t="str">
        <f t="shared" si="21"/>
        <v/>
      </c>
      <c r="K167" s="73" t="str">
        <f t="shared" si="16"/>
        <v/>
      </c>
      <c r="L167" s="73" t="str">
        <f t="shared" si="17"/>
        <v>Ei</v>
      </c>
      <c r="M167" s="74"/>
      <c r="N167" s="74"/>
      <c r="O167" s="77">
        <f t="shared" si="22"/>
        <v>1</v>
      </c>
      <c r="P167" s="75" t="str">
        <f t="shared" si="18"/>
        <v/>
      </c>
      <c r="Q167" s="73" t="str">
        <f t="shared" si="19"/>
        <v/>
      </c>
      <c r="R167" s="73" t="str">
        <f t="shared" si="23"/>
        <v/>
      </c>
      <c r="S167" s="5"/>
    </row>
    <row r="168" spans="2:19" x14ac:dyDescent="0.3">
      <c r="B168" s="58">
        <v>166</v>
      </c>
      <c r="C168" s="72"/>
      <c r="D168" s="72"/>
      <c r="E168" s="72"/>
      <c r="F168" s="188"/>
      <c r="G168" s="188"/>
      <c r="H168" s="72"/>
      <c r="I168" s="189" t="str">
        <f t="shared" si="20"/>
        <v/>
      </c>
      <c r="J168" s="189" t="str">
        <f t="shared" si="21"/>
        <v/>
      </c>
      <c r="K168" s="73" t="str">
        <f t="shared" si="16"/>
        <v/>
      </c>
      <c r="L168" s="73" t="str">
        <f t="shared" si="17"/>
        <v>Ei</v>
      </c>
      <c r="M168" s="74"/>
      <c r="N168" s="74"/>
      <c r="O168" s="77">
        <f t="shared" si="22"/>
        <v>1</v>
      </c>
      <c r="P168" s="75" t="str">
        <f t="shared" si="18"/>
        <v/>
      </c>
      <c r="Q168" s="73" t="str">
        <f t="shared" si="19"/>
        <v/>
      </c>
      <c r="R168" s="73" t="str">
        <f t="shared" si="23"/>
        <v/>
      </c>
      <c r="S168" s="5"/>
    </row>
    <row r="169" spans="2:19" x14ac:dyDescent="0.3">
      <c r="B169" s="58">
        <v>167</v>
      </c>
      <c r="C169" s="72"/>
      <c r="D169" s="72"/>
      <c r="E169" s="72"/>
      <c r="F169" s="188"/>
      <c r="G169" s="188"/>
      <c r="H169" s="72"/>
      <c r="I169" s="189" t="str">
        <f t="shared" si="20"/>
        <v/>
      </c>
      <c r="J169" s="189" t="str">
        <f t="shared" si="21"/>
        <v/>
      </c>
      <c r="K169" s="73" t="str">
        <f t="shared" si="16"/>
        <v/>
      </c>
      <c r="L169" s="73" t="str">
        <f t="shared" si="17"/>
        <v>Ei</v>
      </c>
      <c r="M169" s="74"/>
      <c r="N169" s="74"/>
      <c r="O169" s="77">
        <f t="shared" si="22"/>
        <v>1</v>
      </c>
      <c r="P169" s="75" t="str">
        <f t="shared" si="18"/>
        <v/>
      </c>
      <c r="Q169" s="73" t="str">
        <f t="shared" si="19"/>
        <v/>
      </c>
      <c r="R169" s="73" t="str">
        <f t="shared" si="23"/>
        <v/>
      </c>
      <c r="S169" s="5"/>
    </row>
    <row r="170" spans="2:19" x14ac:dyDescent="0.3">
      <c r="B170" s="58">
        <v>168</v>
      </c>
      <c r="C170" s="72"/>
      <c r="D170" s="72"/>
      <c r="E170" s="72"/>
      <c r="F170" s="188"/>
      <c r="G170" s="188"/>
      <c r="H170" s="72"/>
      <c r="I170" s="189" t="str">
        <f t="shared" si="20"/>
        <v/>
      </c>
      <c r="J170" s="189" t="str">
        <f t="shared" si="21"/>
        <v/>
      </c>
      <c r="K170" s="73" t="str">
        <f t="shared" si="16"/>
        <v/>
      </c>
      <c r="L170" s="73" t="str">
        <f t="shared" si="17"/>
        <v>Ei</v>
      </c>
      <c r="M170" s="74"/>
      <c r="N170" s="74"/>
      <c r="O170" s="77">
        <f t="shared" si="22"/>
        <v>1</v>
      </c>
      <c r="P170" s="75" t="str">
        <f t="shared" si="18"/>
        <v/>
      </c>
      <c r="Q170" s="73" t="str">
        <f t="shared" si="19"/>
        <v/>
      </c>
      <c r="R170" s="73" t="str">
        <f t="shared" si="23"/>
        <v/>
      </c>
      <c r="S170" s="5"/>
    </row>
    <row r="171" spans="2:19" x14ac:dyDescent="0.3">
      <c r="B171" s="58">
        <v>169</v>
      </c>
      <c r="C171" s="72"/>
      <c r="D171" s="72"/>
      <c r="E171" s="72"/>
      <c r="F171" s="188"/>
      <c r="G171" s="188"/>
      <c r="H171" s="72"/>
      <c r="I171" s="189" t="str">
        <f t="shared" si="20"/>
        <v/>
      </c>
      <c r="J171" s="189" t="str">
        <f t="shared" si="21"/>
        <v/>
      </c>
      <c r="K171" s="73" t="str">
        <f t="shared" si="16"/>
        <v/>
      </c>
      <c r="L171" s="73" t="str">
        <f t="shared" si="17"/>
        <v>Ei</v>
      </c>
      <c r="M171" s="74"/>
      <c r="N171" s="74"/>
      <c r="O171" s="77">
        <f t="shared" si="22"/>
        <v>1</v>
      </c>
      <c r="P171" s="75" t="str">
        <f t="shared" si="18"/>
        <v/>
      </c>
      <c r="Q171" s="73" t="str">
        <f t="shared" si="19"/>
        <v/>
      </c>
      <c r="R171" s="73" t="str">
        <f t="shared" si="23"/>
        <v/>
      </c>
      <c r="S171" s="5"/>
    </row>
    <row r="172" spans="2:19" x14ac:dyDescent="0.3">
      <c r="B172" s="58">
        <v>170</v>
      </c>
      <c r="C172" s="72"/>
      <c r="D172" s="72"/>
      <c r="E172" s="72"/>
      <c r="F172" s="188"/>
      <c r="G172" s="188"/>
      <c r="H172" s="72"/>
      <c r="I172" s="189" t="str">
        <f t="shared" si="20"/>
        <v/>
      </c>
      <c r="J172" s="189" t="str">
        <f t="shared" si="21"/>
        <v/>
      </c>
      <c r="K172" s="73" t="str">
        <f t="shared" si="16"/>
        <v/>
      </c>
      <c r="L172" s="73" t="str">
        <f t="shared" si="17"/>
        <v>Ei</v>
      </c>
      <c r="M172" s="74"/>
      <c r="N172" s="74"/>
      <c r="O172" s="77">
        <f t="shared" si="22"/>
        <v>1</v>
      </c>
      <c r="P172" s="75" t="str">
        <f t="shared" si="18"/>
        <v/>
      </c>
      <c r="Q172" s="73" t="str">
        <f t="shared" si="19"/>
        <v/>
      </c>
      <c r="R172" s="73" t="str">
        <f t="shared" si="23"/>
        <v/>
      </c>
      <c r="S172" s="5"/>
    </row>
    <row r="173" spans="2:19" x14ac:dyDescent="0.3">
      <c r="B173" s="58">
        <v>171</v>
      </c>
      <c r="C173" s="72"/>
      <c r="D173" s="72"/>
      <c r="E173" s="72"/>
      <c r="F173" s="188"/>
      <c r="G173" s="188"/>
      <c r="H173" s="72"/>
      <c r="I173" s="189" t="str">
        <f t="shared" si="20"/>
        <v/>
      </c>
      <c r="J173" s="189" t="str">
        <f t="shared" si="21"/>
        <v/>
      </c>
      <c r="K173" s="73" t="str">
        <f t="shared" si="16"/>
        <v/>
      </c>
      <c r="L173" s="73" t="str">
        <f t="shared" si="17"/>
        <v>Ei</v>
      </c>
      <c r="M173" s="74"/>
      <c r="N173" s="74"/>
      <c r="O173" s="77">
        <f t="shared" si="22"/>
        <v>1</v>
      </c>
      <c r="P173" s="75" t="str">
        <f t="shared" si="18"/>
        <v/>
      </c>
      <c r="Q173" s="73" t="str">
        <f t="shared" si="19"/>
        <v/>
      </c>
      <c r="R173" s="73" t="str">
        <f t="shared" si="23"/>
        <v/>
      </c>
      <c r="S173" s="5"/>
    </row>
    <row r="174" spans="2:19" x14ac:dyDescent="0.3">
      <c r="B174" s="58">
        <v>172</v>
      </c>
      <c r="C174" s="72"/>
      <c r="D174" s="72"/>
      <c r="E174" s="72"/>
      <c r="F174" s="188"/>
      <c r="G174" s="188"/>
      <c r="H174" s="72"/>
      <c r="I174" s="189" t="str">
        <f t="shared" si="20"/>
        <v/>
      </c>
      <c r="J174" s="189" t="str">
        <f t="shared" si="21"/>
        <v/>
      </c>
      <c r="K174" s="73" t="str">
        <f t="shared" si="16"/>
        <v/>
      </c>
      <c r="L174" s="73" t="str">
        <f t="shared" si="17"/>
        <v>Ei</v>
      </c>
      <c r="M174" s="74"/>
      <c r="N174" s="74"/>
      <c r="O174" s="77">
        <f t="shared" si="22"/>
        <v>1</v>
      </c>
      <c r="P174" s="75" t="str">
        <f t="shared" si="18"/>
        <v/>
      </c>
      <c r="Q174" s="73" t="str">
        <f t="shared" si="19"/>
        <v/>
      </c>
      <c r="R174" s="73" t="str">
        <f t="shared" si="23"/>
        <v/>
      </c>
      <c r="S174" s="5"/>
    </row>
    <row r="175" spans="2:19" x14ac:dyDescent="0.3">
      <c r="B175" s="58">
        <v>173</v>
      </c>
      <c r="C175" s="72"/>
      <c r="D175" s="72"/>
      <c r="E175" s="72"/>
      <c r="F175" s="188"/>
      <c r="G175" s="188"/>
      <c r="H175" s="72"/>
      <c r="I175" s="189" t="str">
        <f t="shared" si="20"/>
        <v/>
      </c>
      <c r="J175" s="189" t="str">
        <f t="shared" si="21"/>
        <v/>
      </c>
      <c r="K175" s="73" t="str">
        <f t="shared" si="16"/>
        <v/>
      </c>
      <c r="L175" s="73" t="str">
        <f t="shared" si="17"/>
        <v>Ei</v>
      </c>
      <c r="M175" s="74"/>
      <c r="N175" s="74"/>
      <c r="O175" s="77">
        <f t="shared" si="22"/>
        <v>1</v>
      </c>
      <c r="P175" s="75" t="str">
        <f t="shared" si="18"/>
        <v/>
      </c>
      <c r="Q175" s="73" t="str">
        <f t="shared" si="19"/>
        <v/>
      </c>
      <c r="R175" s="73" t="str">
        <f t="shared" si="23"/>
        <v/>
      </c>
      <c r="S175" s="5"/>
    </row>
    <row r="176" spans="2:19" x14ac:dyDescent="0.3">
      <c r="B176" s="58">
        <v>174</v>
      </c>
      <c r="C176" s="72"/>
      <c r="D176" s="72"/>
      <c r="E176" s="72"/>
      <c r="F176" s="188"/>
      <c r="G176" s="188"/>
      <c r="H176" s="72"/>
      <c r="I176" s="189" t="str">
        <f t="shared" si="20"/>
        <v/>
      </c>
      <c r="J176" s="189" t="str">
        <f t="shared" si="21"/>
        <v/>
      </c>
      <c r="K176" s="73" t="str">
        <f t="shared" si="16"/>
        <v/>
      </c>
      <c r="L176" s="73" t="str">
        <f t="shared" si="17"/>
        <v>Ei</v>
      </c>
      <c r="M176" s="74"/>
      <c r="N176" s="74"/>
      <c r="O176" s="77">
        <f t="shared" si="22"/>
        <v>1</v>
      </c>
      <c r="P176" s="75" t="str">
        <f t="shared" si="18"/>
        <v/>
      </c>
      <c r="Q176" s="73" t="str">
        <f t="shared" si="19"/>
        <v/>
      </c>
      <c r="R176" s="73" t="str">
        <f t="shared" si="23"/>
        <v/>
      </c>
      <c r="S176" s="5"/>
    </row>
    <row r="177" spans="2:19" x14ac:dyDescent="0.3">
      <c r="B177" s="58">
        <v>175</v>
      </c>
      <c r="C177" s="72"/>
      <c r="D177" s="72"/>
      <c r="E177" s="72"/>
      <c r="F177" s="188"/>
      <c r="G177" s="188"/>
      <c r="H177" s="72"/>
      <c r="I177" s="189" t="str">
        <f t="shared" si="20"/>
        <v/>
      </c>
      <c r="J177" s="189" t="str">
        <f t="shared" si="21"/>
        <v/>
      </c>
      <c r="K177" s="73" t="str">
        <f t="shared" si="16"/>
        <v/>
      </c>
      <c r="L177" s="73" t="str">
        <f t="shared" si="17"/>
        <v>Ei</v>
      </c>
      <c r="M177" s="74"/>
      <c r="N177" s="74"/>
      <c r="O177" s="77">
        <f t="shared" si="22"/>
        <v>1</v>
      </c>
      <c r="P177" s="75" t="str">
        <f t="shared" si="18"/>
        <v/>
      </c>
      <c r="Q177" s="73" t="str">
        <f t="shared" si="19"/>
        <v/>
      </c>
      <c r="R177" s="73" t="str">
        <f t="shared" si="23"/>
        <v/>
      </c>
      <c r="S177" s="5"/>
    </row>
    <row r="178" spans="2:19" x14ac:dyDescent="0.3">
      <c r="B178" s="58">
        <v>176</v>
      </c>
      <c r="C178" s="72"/>
      <c r="D178" s="72"/>
      <c r="E178" s="72"/>
      <c r="F178" s="188"/>
      <c r="G178" s="188"/>
      <c r="H178" s="72"/>
      <c r="I178" s="189" t="str">
        <f t="shared" si="20"/>
        <v/>
      </c>
      <c r="J178" s="189" t="str">
        <f t="shared" si="21"/>
        <v/>
      </c>
      <c r="K178" s="73" t="str">
        <f t="shared" si="16"/>
        <v/>
      </c>
      <c r="L178" s="73" t="str">
        <f t="shared" si="17"/>
        <v>Ei</v>
      </c>
      <c r="M178" s="74"/>
      <c r="N178" s="74"/>
      <c r="O178" s="77">
        <f t="shared" si="22"/>
        <v>1</v>
      </c>
      <c r="P178" s="75" t="str">
        <f t="shared" si="18"/>
        <v/>
      </c>
      <c r="Q178" s="73" t="str">
        <f t="shared" si="19"/>
        <v/>
      </c>
      <c r="R178" s="73" t="str">
        <f t="shared" si="23"/>
        <v/>
      </c>
      <c r="S178" s="5"/>
    </row>
    <row r="179" spans="2:19" x14ac:dyDescent="0.3">
      <c r="B179" s="58">
        <v>177</v>
      </c>
      <c r="C179" s="72"/>
      <c r="D179" s="72"/>
      <c r="E179" s="72"/>
      <c r="F179" s="188"/>
      <c r="G179" s="188"/>
      <c r="H179" s="72"/>
      <c r="I179" s="189" t="str">
        <f t="shared" si="20"/>
        <v/>
      </c>
      <c r="J179" s="189" t="str">
        <f t="shared" si="21"/>
        <v/>
      </c>
      <c r="K179" s="73" t="str">
        <f t="shared" si="16"/>
        <v/>
      </c>
      <c r="L179" s="73" t="str">
        <f t="shared" si="17"/>
        <v>Ei</v>
      </c>
      <c r="M179" s="74"/>
      <c r="N179" s="74"/>
      <c r="O179" s="77">
        <f t="shared" si="22"/>
        <v>1</v>
      </c>
      <c r="P179" s="75" t="str">
        <f t="shared" si="18"/>
        <v/>
      </c>
      <c r="Q179" s="73" t="str">
        <f t="shared" si="19"/>
        <v/>
      </c>
      <c r="R179" s="73" t="str">
        <f t="shared" si="23"/>
        <v/>
      </c>
      <c r="S179" s="5"/>
    </row>
    <row r="180" spans="2:19" x14ac:dyDescent="0.3">
      <c r="B180" s="58">
        <v>178</v>
      </c>
      <c r="C180" s="72"/>
      <c r="D180" s="72"/>
      <c r="E180" s="72"/>
      <c r="F180" s="188"/>
      <c r="G180" s="188"/>
      <c r="H180" s="72"/>
      <c r="I180" s="189" t="str">
        <f t="shared" si="20"/>
        <v/>
      </c>
      <c r="J180" s="189" t="str">
        <f t="shared" si="21"/>
        <v/>
      </c>
      <c r="K180" s="73" t="str">
        <f t="shared" si="16"/>
        <v/>
      </c>
      <c r="L180" s="73" t="str">
        <f t="shared" si="17"/>
        <v>Ei</v>
      </c>
      <c r="M180" s="74"/>
      <c r="N180" s="74"/>
      <c r="O180" s="77">
        <f t="shared" si="22"/>
        <v>1</v>
      </c>
      <c r="P180" s="75" t="str">
        <f t="shared" si="18"/>
        <v/>
      </c>
      <c r="Q180" s="73" t="str">
        <f t="shared" si="19"/>
        <v/>
      </c>
      <c r="R180" s="73" t="str">
        <f t="shared" si="23"/>
        <v/>
      </c>
      <c r="S180" s="5"/>
    </row>
    <row r="181" spans="2:19" x14ac:dyDescent="0.3">
      <c r="B181" s="58">
        <v>179</v>
      </c>
      <c r="C181" s="72"/>
      <c r="D181" s="72"/>
      <c r="E181" s="72"/>
      <c r="F181" s="188"/>
      <c r="G181" s="188"/>
      <c r="H181" s="72"/>
      <c r="I181" s="189" t="str">
        <f t="shared" si="20"/>
        <v/>
      </c>
      <c r="J181" s="189" t="str">
        <f t="shared" si="21"/>
        <v/>
      </c>
      <c r="K181" s="73" t="str">
        <f t="shared" si="16"/>
        <v/>
      </c>
      <c r="L181" s="73" t="str">
        <f t="shared" si="17"/>
        <v>Ei</v>
      </c>
      <c r="M181" s="74"/>
      <c r="N181" s="74"/>
      <c r="O181" s="77">
        <f t="shared" si="22"/>
        <v>1</v>
      </c>
      <c r="P181" s="75" t="str">
        <f t="shared" si="18"/>
        <v/>
      </c>
      <c r="Q181" s="73" t="str">
        <f t="shared" si="19"/>
        <v/>
      </c>
      <c r="R181" s="73" t="str">
        <f t="shared" si="23"/>
        <v/>
      </c>
      <c r="S181" s="5"/>
    </row>
    <row r="182" spans="2:19" x14ac:dyDescent="0.3">
      <c r="B182" s="58">
        <v>180</v>
      </c>
      <c r="C182" s="72"/>
      <c r="D182" s="72"/>
      <c r="E182" s="72"/>
      <c r="F182" s="188"/>
      <c r="G182" s="188"/>
      <c r="H182" s="72"/>
      <c r="I182" s="189" t="str">
        <f t="shared" si="20"/>
        <v/>
      </c>
      <c r="J182" s="189" t="str">
        <f t="shared" si="21"/>
        <v/>
      </c>
      <c r="K182" s="73" t="str">
        <f t="shared" si="16"/>
        <v/>
      </c>
      <c r="L182" s="73" t="str">
        <f t="shared" si="17"/>
        <v>Ei</v>
      </c>
      <c r="M182" s="74"/>
      <c r="N182" s="74"/>
      <c r="O182" s="77">
        <f t="shared" si="22"/>
        <v>1</v>
      </c>
      <c r="P182" s="75" t="str">
        <f t="shared" si="18"/>
        <v/>
      </c>
      <c r="Q182" s="73" t="str">
        <f t="shared" si="19"/>
        <v/>
      </c>
      <c r="R182" s="73" t="str">
        <f t="shared" si="23"/>
        <v/>
      </c>
      <c r="S182" s="5"/>
    </row>
    <row r="183" spans="2:19" x14ac:dyDescent="0.3">
      <c r="B183" s="58">
        <v>181</v>
      </c>
      <c r="C183" s="72"/>
      <c r="D183" s="72"/>
      <c r="E183" s="72"/>
      <c r="F183" s="188"/>
      <c r="G183" s="188"/>
      <c r="H183" s="72"/>
      <c r="I183" s="189" t="str">
        <f t="shared" si="20"/>
        <v/>
      </c>
      <c r="J183" s="189" t="str">
        <f t="shared" si="21"/>
        <v/>
      </c>
      <c r="K183" s="73" t="str">
        <f t="shared" si="16"/>
        <v/>
      </c>
      <c r="L183" s="73" t="str">
        <f t="shared" si="17"/>
        <v>Ei</v>
      </c>
      <c r="M183" s="74"/>
      <c r="N183" s="74"/>
      <c r="O183" s="77">
        <f t="shared" si="22"/>
        <v>1</v>
      </c>
      <c r="P183" s="75" t="str">
        <f t="shared" si="18"/>
        <v/>
      </c>
      <c r="Q183" s="73" t="str">
        <f t="shared" si="19"/>
        <v/>
      </c>
      <c r="R183" s="73" t="str">
        <f t="shared" si="23"/>
        <v/>
      </c>
      <c r="S183" s="5"/>
    </row>
    <row r="184" spans="2:19" x14ac:dyDescent="0.3">
      <c r="B184" s="58">
        <v>182</v>
      </c>
      <c r="C184" s="72"/>
      <c r="D184" s="72"/>
      <c r="E184" s="72"/>
      <c r="F184" s="188"/>
      <c r="G184" s="188"/>
      <c r="H184" s="72"/>
      <c r="I184" s="189" t="str">
        <f t="shared" si="20"/>
        <v/>
      </c>
      <c r="J184" s="189" t="str">
        <f t="shared" si="21"/>
        <v/>
      </c>
      <c r="K184" s="73" t="str">
        <f t="shared" si="16"/>
        <v/>
      </c>
      <c r="L184" s="73" t="str">
        <f t="shared" si="17"/>
        <v>Ei</v>
      </c>
      <c r="M184" s="74"/>
      <c r="N184" s="74"/>
      <c r="O184" s="77">
        <f t="shared" si="22"/>
        <v>1</v>
      </c>
      <c r="P184" s="75" t="str">
        <f t="shared" si="18"/>
        <v/>
      </c>
      <c r="Q184" s="73" t="str">
        <f t="shared" si="19"/>
        <v/>
      </c>
      <c r="R184" s="73" t="str">
        <f t="shared" si="23"/>
        <v/>
      </c>
      <c r="S184" s="5"/>
    </row>
    <row r="185" spans="2:19" x14ac:dyDescent="0.3">
      <c r="B185" s="58">
        <v>183</v>
      </c>
      <c r="C185" s="72"/>
      <c r="D185" s="72"/>
      <c r="E185" s="72"/>
      <c r="F185" s="188"/>
      <c r="G185" s="188"/>
      <c r="H185" s="72"/>
      <c r="I185" s="189" t="str">
        <f t="shared" si="20"/>
        <v/>
      </c>
      <c r="J185" s="189" t="str">
        <f t="shared" si="21"/>
        <v/>
      </c>
      <c r="K185" s="73" t="str">
        <f t="shared" si="16"/>
        <v/>
      </c>
      <c r="L185" s="73" t="str">
        <f t="shared" si="17"/>
        <v>Ei</v>
      </c>
      <c r="M185" s="74"/>
      <c r="N185" s="74"/>
      <c r="O185" s="77">
        <f t="shared" si="22"/>
        <v>1</v>
      </c>
      <c r="P185" s="75" t="str">
        <f t="shared" si="18"/>
        <v/>
      </c>
      <c r="Q185" s="73" t="str">
        <f t="shared" si="19"/>
        <v/>
      </c>
      <c r="R185" s="73" t="str">
        <f t="shared" si="23"/>
        <v/>
      </c>
      <c r="S185" s="5"/>
    </row>
    <row r="186" spans="2:19" x14ac:dyDescent="0.3">
      <c r="B186" s="58">
        <v>184</v>
      </c>
      <c r="C186" s="72"/>
      <c r="D186" s="72"/>
      <c r="E186" s="72"/>
      <c r="F186" s="188"/>
      <c r="G186" s="188"/>
      <c r="H186" s="72"/>
      <c r="I186" s="189" t="str">
        <f t="shared" si="20"/>
        <v/>
      </c>
      <c r="J186" s="189" t="str">
        <f t="shared" si="21"/>
        <v/>
      </c>
      <c r="K186" s="73" t="str">
        <f t="shared" si="16"/>
        <v/>
      </c>
      <c r="L186" s="73" t="str">
        <f t="shared" si="17"/>
        <v>Ei</v>
      </c>
      <c r="M186" s="74"/>
      <c r="N186" s="74"/>
      <c r="O186" s="77">
        <f t="shared" si="22"/>
        <v>1</v>
      </c>
      <c r="P186" s="75" t="str">
        <f t="shared" si="18"/>
        <v/>
      </c>
      <c r="Q186" s="73" t="str">
        <f t="shared" si="19"/>
        <v/>
      </c>
      <c r="R186" s="73" t="str">
        <f t="shared" si="23"/>
        <v/>
      </c>
      <c r="S186" s="5"/>
    </row>
    <row r="187" spans="2:19" x14ac:dyDescent="0.3">
      <c r="B187" s="58">
        <v>185</v>
      </c>
      <c r="C187" s="72"/>
      <c r="D187" s="72"/>
      <c r="E187" s="72"/>
      <c r="F187" s="188"/>
      <c r="G187" s="188"/>
      <c r="H187" s="72"/>
      <c r="I187" s="189" t="str">
        <f t="shared" si="20"/>
        <v/>
      </c>
      <c r="J187" s="189" t="str">
        <f t="shared" si="21"/>
        <v/>
      </c>
      <c r="K187" s="73" t="str">
        <f t="shared" si="16"/>
        <v/>
      </c>
      <c r="L187" s="73" t="str">
        <f t="shared" si="17"/>
        <v>Ei</v>
      </c>
      <c r="M187" s="74"/>
      <c r="N187" s="74"/>
      <c r="O187" s="77">
        <f t="shared" si="22"/>
        <v>1</v>
      </c>
      <c r="P187" s="75" t="str">
        <f t="shared" si="18"/>
        <v/>
      </c>
      <c r="Q187" s="73" t="str">
        <f t="shared" si="19"/>
        <v/>
      </c>
      <c r="R187" s="73" t="str">
        <f t="shared" si="23"/>
        <v/>
      </c>
      <c r="S187" s="5"/>
    </row>
    <row r="188" spans="2:19" x14ac:dyDescent="0.3">
      <c r="B188" s="58">
        <v>186</v>
      </c>
      <c r="C188" s="72"/>
      <c r="D188" s="72"/>
      <c r="E188" s="72"/>
      <c r="F188" s="188"/>
      <c r="G188" s="188"/>
      <c r="H188" s="72"/>
      <c r="I188" s="189" t="str">
        <f t="shared" si="20"/>
        <v/>
      </c>
      <c r="J188" s="189" t="str">
        <f t="shared" si="21"/>
        <v/>
      </c>
      <c r="K188" s="73" t="str">
        <f t="shared" si="16"/>
        <v/>
      </c>
      <c r="L188" s="73" t="str">
        <f t="shared" si="17"/>
        <v>Ei</v>
      </c>
      <c r="M188" s="74"/>
      <c r="N188" s="74"/>
      <c r="O188" s="77">
        <f t="shared" si="22"/>
        <v>1</v>
      </c>
      <c r="P188" s="75" t="str">
        <f t="shared" si="18"/>
        <v/>
      </c>
      <c r="Q188" s="73" t="str">
        <f t="shared" si="19"/>
        <v/>
      </c>
      <c r="R188" s="73" t="str">
        <f t="shared" si="23"/>
        <v/>
      </c>
      <c r="S188" s="5"/>
    </row>
    <row r="189" spans="2:19" x14ac:dyDescent="0.3">
      <c r="B189" s="58">
        <v>187</v>
      </c>
      <c r="C189" s="72"/>
      <c r="D189" s="72"/>
      <c r="E189" s="72"/>
      <c r="F189" s="188"/>
      <c r="G189" s="188"/>
      <c r="H189" s="72"/>
      <c r="I189" s="189" t="str">
        <f t="shared" si="20"/>
        <v/>
      </c>
      <c r="J189" s="189" t="str">
        <f t="shared" si="21"/>
        <v/>
      </c>
      <c r="K189" s="73" t="str">
        <f t="shared" si="16"/>
        <v/>
      </c>
      <c r="L189" s="73" t="str">
        <f t="shared" si="17"/>
        <v>Ei</v>
      </c>
      <c r="M189" s="74"/>
      <c r="N189" s="74"/>
      <c r="O189" s="77">
        <f t="shared" si="22"/>
        <v>1</v>
      </c>
      <c r="P189" s="75" t="str">
        <f t="shared" si="18"/>
        <v/>
      </c>
      <c r="Q189" s="73" t="str">
        <f t="shared" si="19"/>
        <v/>
      </c>
      <c r="R189" s="73" t="str">
        <f t="shared" si="23"/>
        <v/>
      </c>
      <c r="S189" s="5"/>
    </row>
    <row r="190" spans="2:19" x14ac:dyDescent="0.3">
      <c r="B190" s="58">
        <v>188</v>
      </c>
      <c r="C190" s="72"/>
      <c r="D190" s="72"/>
      <c r="E190" s="72"/>
      <c r="F190" s="188"/>
      <c r="G190" s="188"/>
      <c r="H190" s="72"/>
      <c r="I190" s="189" t="str">
        <f t="shared" si="20"/>
        <v/>
      </c>
      <c r="J190" s="189" t="str">
        <f t="shared" si="21"/>
        <v/>
      </c>
      <c r="K190" s="73" t="str">
        <f t="shared" si="16"/>
        <v/>
      </c>
      <c r="L190" s="73" t="str">
        <f t="shared" si="17"/>
        <v>Ei</v>
      </c>
      <c r="M190" s="74"/>
      <c r="N190" s="74"/>
      <c r="O190" s="77">
        <f t="shared" si="22"/>
        <v>1</v>
      </c>
      <c r="P190" s="75" t="str">
        <f t="shared" si="18"/>
        <v/>
      </c>
      <c r="Q190" s="73" t="str">
        <f t="shared" si="19"/>
        <v/>
      </c>
      <c r="R190" s="73" t="str">
        <f t="shared" si="23"/>
        <v/>
      </c>
      <c r="S190" s="5"/>
    </row>
    <row r="191" spans="2:19" x14ac:dyDescent="0.3">
      <c r="B191" s="58">
        <v>189</v>
      </c>
      <c r="C191" s="72"/>
      <c r="D191" s="72"/>
      <c r="E191" s="72"/>
      <c r="F191" s="188"/>
      <c r="G191" s="188"/>
      <c r="H191" s="72"/>
      <c r="I191" s="189" t="str">
        <f t="shared" si="20"/>
        <v/>
      </c>
      <c r="J191" s="189" t="str">
        <f t="shared" si="21"/>
        <v/>
      </c>
      <c r="K191" s="73" t="str">
        <f t="shared" si="16"/>
        <v/>
      </c>
      <c r="L191" s="73" t="str">
        <f t="shared" si="17"/>
        <v>Ei</v>
      </c>
      <c r="M191" s="74"/>
      <c r="N191" s="74"/>
      <c r="O191" s="77">
        <f t="shared" si="22"/>
        <v>1</v>
      </c>
      <c r="P191" s="75" t="str">
        <f t="shared" si="18"/>
        <v/>
      </c>
      <c r="Q191" s="73" t="str">
        <f t="shared" si="19"/>
        <v/>
      </c>
      <c r="R191" s="73" t="str">
        <f t="shared" si="23"/>
        <v/>
      </c>
      <c r="S191" s="5"/>
    </row>
    <row r="192" spans="2:19" x14ac:dyDescent="0.3">
      <c r="B192" s="58">
        <v>190</v>
      </c>
      <c r="C192" s="72"/>
      <c r="D192" s="72"/>
      <c r="E192" s="72"/>
      <c r="F192" s="188"/>
      <c r="G192" s="188"/>
      <c r="H192" s="72"/>
      <c r="I192" s="189" t="str">
        <f t="shared" si="20"/>
        <v/>
      </c>
      <c r="J192" s="189" t="str">
        <f t="shared" si="21"/>
        <v/>
      </c>
      <c r="K192" s="73" t="str">
        <f t="shared" si="16"/>
        <v/>
      </c>
      <c r="L192" s="73" t="str">
        <f t="shared" si="17"/>
        <v>Ei</v>
      </c>
      <c r="M192" s="74"/>
      <c r="N192" s="74"/>
      <c r="O192" s="77">
        <f t="shared" si="22"/>
        <v>1</v>
      </c>
      <c r="P192" s="75" t="str">
        <f t="shared" si="18"/>
        <v/>
      </c>
      <c r="Q192" s="73" t="str">
        <f t="shared" si="19"/>
        <v/>
      </c>
      <c r="R192" s="73" t="str">
        <f t="shared" si="23"/>
        <v/>
      </c>
      <c r="S192" s="5"/>
    </row>
    <row r="193" spans="2:19" x14ac:dyDescent="0.3">
      <c r="B193" s="58">
        <v>191</v>
      </c>
      <c r="C193" s="72"/>
      <c r="D193" s="72"/>
      <c r="E193" s="72"/>
      <c r="F193" s="188"/>
      <c r="G193" s="188"/>
      <c r="H193" s="72"/>
      <c r="I193" s="189" t="str">
        <f t="shared" si="20"/>
        <v/>
      </c>
      <c r="J193" s="189" t="str">
        <f t="shared" si="21"/>
        <v/>
      </c>
      <c r="K193" s="73" t="str">
        <f t="shared" si="16"/>
        <v/>
      </c>
      <c r="L193" s="73" t="str">
        <f t="shared" si="17"/>
        <v>Ei</v>
      </c>
      <c r="M193" s="74"/>
      <c r="N193" s="74"/>
      <c r="O193" s="77">
        <f t="shared" si="22"/>
        <v>1</v>
      </c>
      <c r="P193" s="75" t="str">
        <f t="shared" si="18"/>
        <v/>
      </c>
      <c r="Q193" s="73" t="str">
        <f t="shared" si="19"/>
        <v/>
      </c>
      <c r="R193" s="73" t="str">
        <f t="shared" si="23"/>
        <v/>
      </c>
      <c r="S193" s="5"/>
    </row>
    <row r="194" spans="2:19" x14ac:dyDescent="0.3">
      <c r="B194" s="58">
        <v>192</v>
      </c>
      <c r="C194" s="72"/>
      <c r="D194" s="72"/>
      <c r="E194" s="72"/>
      <c r="F194" s="188"/>
      <c r="G194" s="188"/>
      <c r="H194" s="72"/>
      <c r="I194" s="189" t="str">
        <f t="shared" si="20"/>
        <v/>
      </c>
      <c r="J194" s="189" t="str">
        <f t="shared" si="21"/>
        <v/>
      </c>
      <c r="K194" s="73" t="str">
        <f t="shared" si="16"/>
        <v/>
      </c>
      <c r="L194" s="73" t="str">
        <f t="shared" si="17"/>
        <v>Ei</v>
      </c>
      <c r="M194" s="74"/>
      <c r="N194" s="74"/>
      <c r="O194" s="77">
        <f t="shared" si="22"/>
        <v>1</v>
      </c>
      <c r="P194" s="75" t="str">
        <f t="shared" si="18"/>
        <v/>
      </c>
      <c r="Q194" s="73" t="str">
        <f t="shared" si="19"/>
        <v/>
      </c>
      <c r="R194" s="73" t="str">
        <f t="shared" si="23"/>
        <v/>
      </c>
      <c r="S194" s="5"/>
    </row>
    <row r="195" spans="2:19" x14ac:dyDescent="0.3">
      <c r="B195" s="58">
        <v>193</v>
      </c>
      <c r="C195" s="72"/>
      <c r="D195" s="72"/>
      <c r="E195" s="72"/>
      <c r="F195" s="188"/>
      <c r="G195" s="188"/>
      <c r="H195" s="72"/>
      <c r="I195" s="189" t="str">
        <f t="shared" si="20"/>
        <v/>
      </c>
      <c r="J195" s="189" t="str">
        <f t="shared" si="21"/>
        <v/>
      </c>
      <c r="K195" s="73" t="str">
        <f t="shared" ref="K195:K258" si="24">IF(C195&lt;&gt;0,(IF(C195=1,0.036089*I195^2.01395*(0.99676)^I195*J195^2.07025*(J195-1.3)^-1.07209,IF(C195=2,0.022927*I195^1.91505*(0.99146)^I195*J195^2.82541*(J195-1.3)^-1.53547,0.011197*I195^2.10253*(0.986)^I195*J195^3.98519*(J195-1.3)^-2.659))/1000),"")</f>
        <v/>
      </c>
      <c r="L195" s="73" t="str">
        <f t="shared" ref="L195:L258" si="25">IF(AND(C195=$U$22,I195&gt;=$V$22),"Kyllä",IF(AND(C195=$U$23,I195&gt;=$V$23),"Kyllä",IF(AND(C195=$U$24,I195&gt;=$V$24),"Kyllä","Ei")))</f>
        <v>Ei</v>
      </c>
      <c r="M195" s="74"/>
      <c r="N195" s="74"/>
      <c r="O195" s="77">
        <f t="shared" si="22"/>
        <v>1</v>
      </c>
      <c r="P195" s="75" t="str">
        <f t="shared" ref="P195:P258" si="26">IF(C195&gt;0,(K195*(M195+N195)),"")</f>
        <v/>
      </c>
      <c r="Q195" s="73" t="str">
        <f t="shared" ref="Q195:Q258" si="27">IF(AND(C195&gt;0,H195="T",L195="Kyllä"),K195*M195,"")</f>
        <v/>
      </c>
      <c r="R195" s="73" t="str">
        <f t="shared" si="23"/>
        <v/>
      </c>
      <c r="S195" s="5"/>
    </row>
    <row r="196" spans="2:19" x14ac:dyDescent="0.3">
      <c r="B196" s="58">
        <v>194</v>
      </c>
      <c r="C196" s="72"/>
      <c r="D196" s="72"/>
      <c r="E196" s="72"/>
      <c r="F196" s="188"/>
      <c r="G196" s="188"/>
      <c r="H196" s="72"/>
      <c r="I196" s="189" t="str">
        <f t="shared" ref="I196:I259" si="28">IF(D196&gt;0,D196/10,IF(F196&gt;0,F196,""))</f>
        <v/>
      </c>
      <c r="J196" s="189" t="str">
        <f t="shared" ref="J196:J259" si="29">IF(E196&gt;0,E196/10,IF(G196&gt;0,G196,""))</f>
        <v/>
      </c>
      <c r="K196" s="73" t="str">
        <f t="shared" si="24"/>
        <v/>
      </c>
      <c r="L196" s="73" t="str">
        <f t="shared" si="25"/>
        <v>Ei</v>
      </c>
      <c r="M196" s="74"/>
      <c r="N196" s="74"/>
      <c r="O196" s="77">
        <f t="shared" ref="O196:O259" si="30">1-(M196+N196)</f>
        <v>1</v>
      </c>
      <c r="P196" s="75" t="str">
        <f t="shared" si="26"/>
        <v/>
      </c>
      <c r="Q196" s="73" t="str">
        <f t="shared" si="27"/>
        <v/>
      </c>
      <c r="R196" s="73" t="str">
        <f t="shared" ref="R196:R259" si="31">IF(AND(C196&gt;0,H196="k"),P196,IF(AND(C196&gt;0,H196="t"),K196*N196,""))</f>
        <v/>
      </c>
      <c r="S196" s="5"/>
    </row>
    <row r="197" spans="2:19" x14ac:dyDescent="0.3">
      <c r="B197" s="58">
        <v>195</v>
      </c>
      <c r="C197" s="72"/>
      <c r="D197" s="72"/>
      <c r="E197" s="72"/>
      <c r="F197" s="188"/>
      <c r="G197" s="188"/>
      <c r="H197" s="72"/>
      <c r="I197" s="189" t="str">
        <f t="shared" si="28"/>
        <v/>
      </c>
      <c r="J197" s="189" t="str">
        <f t="shared" si="29"/>
        <v/>
      </c>
      <c r="K197" s="73" t="str">
        <f t="shared" si="24"/>
        <v/>
      </c>
      <c r="L197" s="73" t="str">
        <f t="shared" si="25"/>
        <v>Ei</v>
      </c>
      <c r="M197" s="74"/>
      <c r="N197" s="74"/>
      <c r="O197" s="77">
        <f t="shared" si="30"/>
        <v>1</v>
      </c>
      <c r="P197" s="75" t="str">
        <f t="shared" si="26"/>
        <v/>
      </c>
      <c r="Q197" s="73" t="str">
        <f t="shared" si="27"/>
        <v/>
      </c>
      <c r="R197" s="73" t="str">
        <f t="shared" si="31"/>
        <v/>
      </c>
      <c r="S197" s="5"/>
    </row>
    <row r="198" spans="2:19" x14ac:dyDescent="0.3">
      <c r="B198" s="58">
        <v>196</v>
      </c>
      <c r="C198" s="72"/>
      <c r="D198" s="72"/>
      <c r="E198" s="72"/>
      <c r="F198" s="188"/>
      <c r="G198" s="188"/>
      <c r="H198" s="72"/>
      <c r="I198" s="189" t="str">
        <f t="shared" si="28"/>
        <v/>
      </c>
      <c r="J198" s="189" t="str">
        <f t="shared" si="29"/>
        <v/>
      </c>
      <c r="K198" s="73" t="str">
        <f t="shared" si="24"/>
        <v/>
      </c>
      <c r="L198" s="73" t="str">
        <f t="shared" si="25"/>
        <v>Ei</v>
      </c>
      <c r="M198" s="74"/>
      <c r="N198" s="74"/>
      <c r="O198" s="77">
        <f t="shared" si="30"/>
        <v>1</v>
      </c>
      <c r="P198" s="75" t="str">
        <f t="shared" si="26"/>
        <v/>
      </c>
      <c r="Q198" s="73" t="str">
        <f t="shared" si="27"/>
        <v/>
      </c>
      <c r="R198" s="73" t="str">
        <f t="shared" si="31"/>
        <v/>
      </c>
      <c r="S198" s="5"/>
    </row>
    <row r="199" spans="2:19" x14ac:dyDescent="0.3">
      <c r="B199" s="58">
        <v>197</v>
      </c>
      <c r="C199" s="72"/>
      <c r="D199" s="72"/>
      <c r="E199" s="72"/>
      <c r="F199" s="188"/>
      <c r="G199" s="188"/>
      <c r="H199" s="72"/>
      <c r="I199" s="189" t="str">
        <f t="shared" si="28"/>
        <v/>
      </c>
      <c r="J199" s="189" t="str">
        <f t="shared" si="29"/>
        <v/>
      </c>
      <c r="K199" s="73" t="str">
        <f t="shared" si="24"/>
        <v/>
      </c>
      <c r="L199" s="73" t="str">
        <f t="shared" si="25"/>
        <v>Ei</v>
      </c>
      <c r="M199" s="74"/>
      <c r="N199" s="74"/>
      <c r="O199" s="77">
        <f t="shared" si="30"/>
        <v>1</v>
      </c>
      <c r="P199" s="75" t="str">
        <f t="shared" si="26"/>
        <v/>
      </c>
      <c r="Q199" s="73" t="str">
        <f t="shared" si="27"/>
        <v/>
      </c>
      <c r="R199" s="73" t="str">
        <f t="shared" si="31"/>
        <v/>
      </c>
      <c r="S199" s="5"/>
    </row>
    <row r="200" spans="2:19" x14ac:dyDescent="0.3">
      <c r="B200" s="58">
        <v>198</v>
      </c>
      <c r="C200" s="72"/>
      <c r="D200" s="72"/>
      <c r="E200" s="72"/>
      <c r="F200" s="188"/>
      <c r="G200" s="188"/>
      <c r="H200" s="72"/>
      <c r="I200" s="189" t="str">
        <f t="shared" si="28"/>
        <v/>
      </c>
      <c r="J200" s="189" t="str">
        <f t="shared" si="29"/>
        <v/>
      </c>
      <c r="K200" s="73" t="str">
        <f t="shared" si="24"/>
        <v/>
      </c>
      <c r="L200" s="73" t="str">
        <f t="shared" si="25"/>
        <v>Ei</v>
      </c>
      <c r="M200" s="74"/>
      <c r="N200" s="74"/>
      <c r="O200" s="77">
        <f t="shared" si="30"/>
        <v>1</v>
      </c>
      <c r="P200" s="75" t="str">
        <f t="shared" si="26"/>
        <v/>
      </c>
      <c r="Q200" s="73" t="str">
        <f t="shared" si="27"/>
        <v/>
      </c>
      <c r="R200" s="73" t="str">
        <f t="shared" si="31"/>
        <v/>
      </c>
      <c r="S200" s="5"/>
    </row>
    <row r="201" spans="2:19" x14ac:dyDescent="0.3">
      <c r="B201" s="58">
        <v>199</v>
      </c>
      <c r="C201" s="72"/>
      <c r="D201" s="72"/>
      <c r="E201" s="72"/>
      <c r="F201" s="188"/>
      <c r="G201" s="188"/>
      <c r="H201" s="72"/>
      <c r="I201" s="189" t="str">
        <f t="shared" si="28"/>
        <v/>
      </c>
      <c r="J201" s="189" t="str">
        <f t="shared" si="29"/>
        <v/>
      </c>
      <c r="K201" s="73" t="str">
        <f t="shared" si="24"/>
        <v/>
      </c>
      <c r="L201" s="73" t="str">
        <f t="shared" si="25"/>
        <v>Ei</v>
      </c>
      <c r="M201" s="74"/>
      <c r="N201" s="74"/>
      <c r="O201" s="77">
        <f t="shared" si="30"/>
        <v>1</v>
      </c>
      <c r="P201" s="75" t="str">
        <f t="shared" si="26"/>
        <v/>
      </c>
      <c r="Q201" s="73" t="str">
        <f t="shared" si="27"/>
        <v/>
      </c>
      <c r="R201" s="73" t="str">
        <f t="shared" si="31"/>
        <v/>
      </c>
      <c r="S201" s="5"/>
    </row>
    <row r="202" spans="2:19" x14ac:dyDescent="0.3">
      <c r="B202" s="58">
        <v>200</v>
      </c>
      <c r="C202" s="72"/>
      <c r="D202" s="72"/>
      <c r="E202" s="72"/>
      <c r="F202" s="188"/>
      <c r="G202" s="188"/>
      <c r="H202" s="72"/>
      <c r="I202" s="189" t="str">
        <f t="shared" si="28"/>
        <v/>
      </c>
      <c r="J202" s="189" t="str">
        <f t="shared" si="29"/>
        <v/>
      </c>
      <c r="K202" s="73" t="str">
        <f t="shared" si="24"/>
        <v/>
      </c>
      <c r="L202" s="73" t="str">
        <f t="shared" si="25"/>
        <v>Ei</v>
      </c>
      <c r="M202" s="74"/>
      <c r="N202" s="74"/>
      <c r="O202" s="77">
        <f t="shared" si="30"/>
        <v>1</v>
      </c>
      <c r="P202" s="75" t="str">
        <f t="shared" si="26"/>
        <v/>
      </c>
      <c r="Q202" s="73" t="str">
        <f t="shared" si="27"/>
        <v/>
      </c>
      <c r="R202" s="73" t="str">
        <f t="shared" si="31"/>
        <v/>
      </c>
      <c r="S202" s="5"/>
    </row>
    <row r="203" spans="2:19" x14ac:dyDescent="0.3">
      <c r="B203" s="58">
        <v>201</v>
      </c>
      <c r="C203" s="72"/>
      <c r="D203" s="72"/>
      <c r="E203" s="72"/>
      <c r="F203" s="188"/>
      <c r="G203" s="188"/>
      <c r="H203" s="72"/>
      <c r="I203" s="189" t="str">
        <f t="shared" si="28"/>
        <v/>
      </c>
      <c r="J203" s="189" t="str">
        <f t="shared" si="29"/>
        <v/>
      </c>
      <c r="K203" s="73" t="str">
        <f t="shared" si="24"/>
        <v/>
      </c>
      <c r="L203" s="73" t="str">
        <f t="shared" si="25"/>
        <v>Ei</v>
      </c>
      <c r="M203" s="74"/>
      <c r="N203" s="74"/>
      <c r="O203" s="77">
        <f t="shared" si="30"/>
        <v>1</v>
      </c>
      <c r="P203" s="75" t="str">
        <f t="shared" si="26"/>
        <v/>
      </c>
      <c r="Q203" s="73" t="str">
        <f t="shared" si="27"/>
        <v/>
      </c>
      <c r="R203" s="73" t="str">
        <f t="shared" si="31"/>
        <v/>
      </c>
      <c r="S203" s="5"/>
    </row>
    <row r="204" spans="2:19" x14ac:dyDescent="0.3">
      <c r="B204" s="58">
        <v>202</v>
      </c>
      <c r="C204" s="72"/>
      <c r="D204" s="72"/>
      <c r="E204" s="72"/>
      <c r="F204" s="188"/>
      <c r="G204" s="188"/>
      <c r="H204" s="72"/>
      <c r="I204" s="189" t="str">
        <f t="shared" si="28"/>
        <v/>
      </c>
      <c r="J204" s="189" t="str">
        <f t="shared" si="29"/>
        <v/>
      </c>
      <c r="K204" s="73" t="str">
        <f t="shared" si="24"/>
        <v/>
      </c>
      <c r="L204" s="73" t="str">
        <f t="shared" si="25"/>
        <v>Ei</v>
      </c>
      <c r="M204" s="74"/>
      <c r="N204" s="74"/>
      <c r="O204" s="77">
        <f t="shared" si="30"/>
        <v>1</v>
      </c>
      <c r="P204" s="75" t="str">
        <f t="shared" si="26"/>
        <v/>
      </c>
      <c r="Q204" s="73" t="str">
        <f t="shared" si="27"/>
        <v/>
      </c>
      <c r="R204" s="73" t="str">
        <f t="shared" si="31"/>
        <v/>
      </c>
      <c r="S204" s="5"/>
    </row>
    <row r="205" spans="2:19" x14ac:dyDescent="0.3">
      <c r="B205" s="58">
        <v>203</v>
      </c>
      <c r="C205" s="72"/>
      <c r="D205" s="72"/>
      <c r="E205" s="72"/>
      <c r="F205" s="188"/>
      <c r="G205" s="188"/>
      <c r="H205" s="72"/>
      <c r="I205" s="189" t="str">
        <f t="shared" si="28"/>
        <v/>
      </c>
      <c r="J205" s="189" t="str">
        <f t="shared" si="29"/>
        <v/>
      </c>
      <c r="K205" s="73" t="str">
        <f t="shared" si="24"/>
        <v/>
      </c>
      <c r="L205" s="73" t="str">
        <f t="shared" si="25"/>
        <v>Ei</v>
      </c>
      <c r="M205" s="74"/>
      <c r="N205" s="74"/>
      <c r="O205" s="77">
        <f t="shared" si="30"/>
        <v>1</v>
      </c>
      <c r="P205" s="75" t="str">
        <f t="shared" si="26"/>
        <v/>
      </c>
      <c r="Q205" s="73" t="str">
        <f t="shared" si="27"/>
        <v/>
      </c>
      <c r="R205" s="73" t="str">
        <f t="shared" si="31"/>
        <v/>
      </c>
      <c r="S205" s="5"/>
    </row>
    <row r="206" spans="2:19" x14ac:dyDescent="0.3">
      <c r="B206" s="58">
        <v>204</v>
      </c>
      <c r="C206" s="72"/>
      <c r="D206" s="72"/>
      <c r="E206" s="72"/>
      <c r="F206" s="188"/>
      <c r="G206" s="188"/>
      <c r="H206" s="72"/>
      <c r="I206" s="189" t="str">
        <f t="shared" si="28"/>
        <v/>
      </c>
      <c r="J206" s="189" t="str">
        <f t="shared" si="29"/>
        <v/>
      </c>
      <c r="K206" s="73" t="str">
        <f t="shared" si="24"/>
        <v/>
      </c>
      <c r="L206" s="73" t="str">
        <f t="shared" si="25"/>
        <v>Ei</v>
      </c>
      <c r="M206" s="74"/>
      <c r="N206" s="74"/>
      <c r="O206" s="77">
        <f t="shared" si="30"/>
        <v>1</v>
      </c>
      <c r="P206" s="75" t="str">
        <f t="shared" si="26"/>
        <v/>
      </c>
      <c r="Q206" s="73" t="str">
        <f t="shared" si="27"/>
        <v/>
      </c>
      <c r="R206" s="73" t="str">
        <f t="shared" si="31"/>
        <v/>
      </c>
      <c r="S206" s="5"/>
    </row>
    <row r="207" spans="2:19" x14ac:dyDescent="0.3">
      <c r="B207" s="58">
        <v>205</v>
      </c>
      <c r="C207" s="72"/>
      <c r="D207" s="72"/>
      <c r="E207" s="72"/>
      <c r="F207" s="188"/>
      <c r="G207" s="188"/>
      <c r="H207" s="72"/>
      <c r="I207" s="189" t="str">
        <f t="shared" si="28"/>
        <v/>
      </c>
      <c r="J207" s="189" t="str">
        <f t="shared" si="29"/>
        <v/>
      </c>
      <c r="K207" s="73" t="str">
        <f t="shared" si="24"/>
        <v/>
      </c>
      <c r="L207" s="73" t="str">
        <f t="shared" si="25"/>
        <v>Ei</v>
      </c>
      <c r="M207" s="74"/>
      <c r="N207" s="74"/>
      <c r="O207" s="77">
        <f t="shared" si="30"/>
        <v>1</v>
      </c>
      <c r="P207" s="75" t="str">
        <f t="shared" si="26"/>
        <v/>
      </c>
      <c r="Q207" s="73" t="str">
        <f t="shared" si="27"/>
        <v/>
      </c>
      <c r="R207" s="73" t="str">
        <f t="shared" si="31"/>
        <v/>
      </c>
      <c r="S207" s="5"/>
    </row>
    <row r="208" spans="2:19" x14ac:dyDescent="0.3">
      <c r="B208" s="58">
        <v>206</v>
      </c>
      <c r="C208" s="72"/>
      <c r="D208" s="72"/>
      <c r="E208" s="72"/>
      <c r="F208" s="188"/>
      <c r="G208" s="188"/>
      <c r="H208" s="72"/>
      <c r="I208" s="189" t="str">
        <f t="shared" si="28"/>
        <v/>
      </c>
      <c r="J208" s="189" t="str">
        <f t="shared" si="29"/>
        <v/>
      </c>
      <c r="K208" s="73" t="str">
        <f t="shared" si="24"/>
        <v/>
      </c>
      <c r="L208" s="73" t="str">
        <f t="shared" si="25"/>
        <v>Ei</v>
      </c>
      <c r="M208" s="74"/>
      <c r="N208" s="74"/>
      <c r="O208" s="77">
        <f t="shared" si="30"/>
        <v>1</v>
      </c>
      <c r="P208" s="75" t="str">
        <f t="shared" si="26"/>
        <v/>
      </c>
      <c r="Q208" s="73" t="str">
        <f t="shared" si="27"/>
        <v/>
      </c>
      <c r="R208" s="73" t="str">
        <f t="shared" si="31"/>
        <v/>
      </c>
      <c r="S208" s="5"/>
    </row>
    <row r="209" spans="2:19" x14ac:dyDescent="0.3">
      <c r="B209" s="58">
        <v>207</v>
      </c>
      <c r="C209" s="72"/>
      <c r="D209" s="72"/>
      <c r="E209" s="72"/>
      <c r="F209" s="188"/>
      <c r="G209" s="188"/>
      <c r="H209" s="72"/>
      <c r="I209" s="189" t="str">
        <f t="shared" si="28"/>
        <v/>
      </c>
      <c r="J209" s="189" t="str">
        <f t="shared" si="29"/>
        <v/>
      </c>
      <c r="K209" s="73" t="str">
        <f t="shared" si="24"/>
        <v/>
      </c>
      <c r="L209" s="73" t="str">
        <f t="shared" si="25"/>
        <v>Ei</v>
      </c>
      <c r="M209" s="74"/>
      <c r="N209" s="74"/>
      <c r="O209" s="77">
        <f t="shared" si="30"/>
        <v>1</v>
      </c>
      <c r="P209" s="75" t="str">
        <f t="shared" si="26"/>
        <v/>
      </c>
      <c r="Q209" s="73" t="str">
        <f t="shared" si="27"/>
        <v/>
      </c>
      <c r="R209" s="73" t="str">
        <f t="shared" si="31"/>
        <v/>
      </c>
      <c r="S209" s="5"/>
    </row>
    <row r="210" spans="2:19" x14ac:dyDescent="0.3">
      <c r="B210" s="58">
        <v>208</v>
      </c>
      <c r="C210" s="72"/>
      <c r="D210" s="72"/>
      <c r="E210" s="72"/>
      <c r="F210" s="188"/>
      <c r="G210" s="188"/>
      <c r="H210" s="72"/>
      <c r="I210" s="189" t="str">
        <f t="shared" si="28"/>
        <v/>
      </c>
      <c r="J210" s="189" t="str">
        <f t="shared" si="29"/>
        <v/>
      </c>
      <c r="K210" s="73" t="str">
        <f t="shared" si="24"/>
        <v/>
      </c>
      <c r="L210" s="73" t="str">
        <f t="shared" si="25"/>
        <v>Ei</v>
      </c>
      <c r="M210" s="74"/>
      <c r="N210" s="74"/>
      <c r="O210" s="77">
        <f t="shared" si="30"/>
        <v>1</v>
      </c>
      <c r="P210" s="75" t="str">
        <f t="shared" si="26"/>
        <v/>
      </c>
      <c r="Q210" s="73" t="str">
        <f t="shared" si="27"/>
        <v/>
      </c>
      <c r="R210" s="73" t="str">
        <f t="shared" si="31"/>
        <v/>
      </c>
      <c r="S210" s="5"/>
    </row>
    <row r="211" spans="2:19" x14ac:dyDescent="0.3">
      <c r="B211" s="58">
        <v>209</v>
      </c>
      <c r="C211" s="72"/>
      <c r="D211" s="72"/>
      <c r="E211" s="72"/>
      <c r="F211" s="188"/>
      <c r="G211" s="188"/>
      <c r="H211" s="72"/>
      <c r="I211" s="189" t="str">
        <f t="shared" si="28"/>
        <v/>
      </c>
      <c r="J211" s="189" t="str">
        <f t="shared" si="29"/>
        <v/>
      </c>
      <c r="K211" s="73" t="str">
        <f t="shared" si="24"/>
        <v/>
      </c>
      <c r="L211" s="73" t="str">
        <f t="shared" si="25"/>
        <v>Ei</v>
      </c>
      <c r="M211" s="74"/>
      <c r="N211" s="74"/>
      <c r="O211" s="77">
        <f t="shared" si="30"/>
        <v>1</v>
      </c>
      <c r="P211" s="75" t="str">
        <f t="shared" si="26"/>
        <v/>
      </c>
      <c r="Q211" s="73" t="str">
        <f t="shared" si="27"/>
        <v/>
      </c>
      <c r="R211" s="73" t="str">
        <f t="shared" si="31"/>
        <v/>
      </c>
      <c r="S211" s="5"/>
    </row>
    <row r="212" spans="2:19" x14ac:dyDescent="0.3">
      <c r="B212" s="58">
        <v>210</v>
      </c>
      <c r="C212" s="72"/>
      <c r="D212" s="72"/>
      <c r="E212" s="72"/>
      <c r="F212" s="188"/>
      <c r="G212" s="188"/>
      <c r="H212" s="72"/>
      <c r="I212" s="189" t="str">
        <f t="shared" si="28"/>
        <v/>
      </c>
      <c r="J212" s="189" t="str">
        <f t="shared" si="29"/>
        <v/>
      </c>
      <c r="K212" s="73" t="str">
        <f t="shared" si="24"/>
        <v/>
      </c>
      <c r="L212" s="73" t="str">
        <f t="shared" si="25"/>
        <v>Ei</v>
      </c>
      <c r="M212" s="74"/>
      <c r="N212" s="74"/>
      <c r="O212" s="77">
        <f t="shared" si="30"/>
        <v>1</v>
      </c>
      <c r="P212" s="75" t="str">
        <f t="shared" si="26"/>
        <v/>
      </c>
      <c r="Q212" s="73" t="str">
        <f t="shared" si="27"/>
        <v/>
      </c>
      <c r="R212" s="73" t="str">
        <f t="shared" si="31"/>
        <v/>
      </c>
      <c r="S212" s="5"/>
    </row>
    <row r="213" spans="2:19" x14ac:dyDescent="0.3">
      <c r="B213" s="58">
        <v>211</v>
      </c>
      <c r="C213" s="72"/>
      <c r="D213" s="72"/>
      <c r="E213" s="72"/>
      <c r="F213" s="188"/>
      <c r="G213" s="188"/>
      <c r="H213" s="72"/>
      <c r="I213" s="189" t="str">
        <f t="shared" si="28"/>
        <v/>
      </c>
      <c r="J213" s="189" t="str">
        <f t="shared" si="29"/>
        <v/>
      </c>
      <c r="K213" s="73" t="str">
        <f t="shared" si="24"/>
        <v/>
      </c>
      <c r="L213" s="73" t="str">
        <f t="shared" si="25"/>
        <v>Ei</v>
      </c>
      <c r="M213" s="74"/>
      <c r="N213" s="74"/>
      <c r="O213" s="77">
        <f t="shared" si="30"/>
        <v>1</v>
      </c>
      <c r="P213" s="75" t="str">
        <f t="shared" si="26"/>
        <v/>
      </c>
      <c r="Q213" s="73" t="str">
        <f t="shared" si="27"/>
        <v/>
      </c>
      <c r="R213" s="73" t="str">
        <f t="shared" si="31"/>
        <v/>
      </c>
      <c r="S213" s="5"/>
    </row>
    <row r="214" spans="2:19" x14ac:dyDescent="0.3">
      <c r="B214" s="58">
        <v>212</v>
      </c>
      <c r="C214" s="72"/>
      <c r="D214" s="72"/>
      <c r="E214" s="72"/>
      <c r="F214" s="188"/>
      <c r="G214" s="188"/>
      <c r="H214" s="72"/>
      <c r="I214" s="189" t="str">
        <f t="shared" si="28"/>
        <v/>
      </c>
      <c r="J214" s="189" t="str">
        <f t="shared" si="29"/>
        <v/>
      </c>
      <c r="K214" s="73" t="str">
        <f t="shared" si="24"/>
        <v/>
      </c>
      <c r="L214" s="73" t="str">
        <f t="shared" si="25"/>
        <v>Ei</v>
      </c>
      <c r="M214" s="74"/>
      <c r="N214" s="74"/>
      <c r="O214" s="77">
        <f t="shared" si="30"/>
        <v>1</v>
      </c>
      <c r="P214" s="75" t="str">
        <f t="shared" si="26"/>
        <v/>
      </c>
      <c r="Q214" s="73" t="str">
        <f t="shared" si="27"/>
        <v/>
      </c>
      <c r="R214" s="73" t="str">
        <f t="shared" si="31"/>
        <v/>
      </c>
      <c r="S214" s="5"/>
    </row>
    <row r="215" spans="2:19" x14ac:dyDescent="0.3">
      <c r="B215" s="58">
        <v>213</v>
      </c>
      <c r="C215" s="72"/>
      <c r="D215" s="72"/>
      <c r="E215" s="72"/>
      <c r="F215" s="188"/>
      <c r="G215" s="188"/>
      <c r="H215" s="72"/>
      <c r="I215" s="189" t="str">
        <f t="shared" si="28"/>
        <v/>
      </c>
      <c r="J215" s="189" t="str">
        <f t="shared" si="29"/>
        <v/>
      </c>
      <c r="K215" s="73" t="str">
        <f t="shared" si="24"/>
        <v/>
      </c>
      <c r="L215" s="73" t="str">
        <f t="shared" si="25"/>
        <v>Ei</v>
      </c>
      <c r="M215" s="74"/>
      <c r="N215" s="74"/>
      <c r="O215" s="77">
        <f t="shared" si="30"/>
        <v>1</v>
      </c>
      <c r="P215" s="75" t="str">
        <f t="shared" si="26"/>
        <v/>
      </c>
      <c r="Q215" s="73" t="str">
        <f t="shared" si="27"/>
        <v/>
      </c>
      <c r="R215" s="73" t="str">
        <f t="shared" si="31"/>
        <v/>
      </c>
      <c r="S215" s="5"/>
    </row>
    <row r="216" spans="2:19" x14ac:dyDescent="0.3">
      <c r="B216" s="58">
        <v>214</v>
      </c>
      <c r="C216" s="72"/>
      <c r="D216" s="72"/>
      <c r="E216" s="72"/>
      <c r="F216" s="188"/>
      <c r="G216" s="188"/>
      <c r="H216" s="72"/>
      <c r="I216" s="189" t="str">
        <f t="shared" si="28"/>
        <v/>
      </c>
      <c r="J216" s="189" t="str">
        <f t="shared" si="29"/>
        <v/>
      </c>
      <c r="K216" s="73" t="str">
        <f t="shared" si="24"/>
        <v/>
      </c>
      <c r="L216" s="73" t="str">
        <f t="shared" si="25"/>
        <v>Ei</v>
      </c>
      <c r="M216" s="74"/>
      <c r="N216" s="74"/>
      <c r="O216" s="77">
        <f t="shared" si="30"/>
        <v>1</v>
      </c>
      <c r="P216" s="75" t="str">
        <f t="shared" si="26"/>
        <v/>
      </c>
      <c r="Q216" s="73" t="str">
        <f t="shared" si="27"/>
        <v/>
      </c>
      <c r="R216" s="73" t="str">
        <f t="shared" si="31"/>
        <v/>
      </c>
      <c r="S216" s="5"/>
    </row>
    <row r="217" spans="2:19" x14ac:dyDescent="0.3">
      <c r="B217" s="58">
        <v>215</v>
      </c>
      <c r="C217" s="72"/>
      <c r="D217" s="72"/>
      <c r="E217" s="72"/>
      <c r="F217" s="188"/>
      <c r="G217" s="188"/>
      <c r="H217" s="72"/>
      <c r="I217" s="189" t="str">
        <f t="shared" si="28"/>
        <v/>
      </c>
      <c r="J217" s="189" t="str">
        <f t="shared" si="29"/>
        <v/>
      </c>
      <c r="K217" s="73" t="str">
        <f t="shared" si="24"/>
        <v/>
      </c>
      <c r="L217" s="73" t="str">
        <f t="shared" si="25"/>
        <v>Ei</v>
      </c>
      <c r="M217" s="74"/>
      <c r="N217" s="74"/>
      <c r="O217" s="77">
        <f t="shared" si="30"/>
        <v>1</v>
      </c>
      <c r="P217" s="75" t="str">
        <f t="shared" si="26"/>
        <v/>
      </c>
      <c r="Q217" s="73" t="str">
        <f t="shared" si="27"/>
        <v/>
      </c>
      <c r="R217" s="73" t="str">
        <f t="shared" si="31"/>
        <v/>
      </c>
      <c r="S217" s="5"/>
    </row>
    <row r="218" spans="2:19" x14ac:dyDescent="0.3">
      <c r="B218" s="58">
        <v>216</v>
      </c>
      <c r="C218" s="72"/>
      <c r="D218" s="72"/>
      <c r="E218" s="72"/>
      <c r="F218" s="188"/>
      <c r="G218" s="188"/>
      <c r="H218" s="72"/>
      <c r="I218" s="189" t="str">
        <f t="shared" si="28"/>
        <v/>
      </c>
      <c r="J218" s="189" t="str">
        <f t="shared" si="29"/>
        <v/>
      </c>
      <c r="K218" s="73" t="str">
        <f t="shared" si="24"/>
        <v/>
      </c>
      <c r="L218" s="73" t="str">
        <f t="shared" si="25"/>
        <v>Ei</v>
      </c>
      <c r="M218" s="74"/>
      <c r="N218" s="74"/>
      <c r="O218" s="77">
        <f t="shared" si="30"/>
        <v>1</v>
      </c>
      <c r="P218" s="75" t="str">
        <f t="shared" si="26"/>
        <v/>
      </c>
      <c r="Q218" s="73" t="str">
        <f t="shared" si="27"/>
        <v/>
      </c>
      <c r="R218" s="73" t="str">
        <f t="shared" si="31"/>
        <v/>
      </c>
      <c r="S218" s="5"/>
    </row>
    <row r="219" spans="2:19" x14ac:dyDescent="0.3">
      <c r="B219" s="58">
        <v>217</v>
      </c>
      <c r="C219" s="72"/>
      <c r="D219" s="72"/>
      <c r="E219" s="72"/>
      <c r="F219" s="188"/>
      <c r="G219" s="188"/>
      <c r="H219" s="72"/>
      <c r="I219" s="189" t="str">
        <f t="shared" si="28"/>
        <v/>
      </c>
      <c r="J219" s="189" t="str">
        <f t="shared" si="29"/>
        <v/>
      </c>
      <c r="K219" s="73" t="str">
        <f t="shared" si="24"/>
        <v/>
      </c>
      <c r="L219" s="73" t="str">
        <f t="shared" si="25"/>
        <v>Ei</v>
      </c>
      <c r="M219" s="74"/>
      <c r="N219" s="74"/>
      <c r="O219" s="77">
        <f t="shared" si="30"/>
        <v>1</v>
      </c>
      <c r="P219" s="75" t="str">
        <f t="shared" si="26"/>
        <v/>
      </c>
      <c r="Q219" s="73" t="str">
        <f t="shared" si="27"/>
        <v/>
      </c>
      <c r="R219" s="73" t="str">
        <f t="shared" si="31"/>
        <v/>
      </c>
      <c r="S219" s="5"/>
    </row>
    <row r="220" spans="2:19" x14ac:dyDescent="0.3">
      <c r="B220" s="58">
        <v>218</v>
      </c>
      <c r="C220" s="72"/>
      <c r="D220" s="72"/>
      <c r="E220" s="72"/>
      <c r="F220" s="188"/>
      <c r="G220" s="188"/>
      <c r="H220" s="72"/>
      <c r="I220" s="189" t="str">
        <f t="shared" si="28"/>
        <v/>
      </c>
      <c r="J220" s="189" t="str">
        <f t="shared" si="29"/>
        <v/>
      </c>
      <c r="K220" s="73" t="str">
        <f t="shared" si="24"/>
        <v/>
      </c>
      <c r="L220" s="73" t="str">
        <f t="shared" si="25"/>
        <v>Ei</v>
      </c>
      <c r="M220" s="74"/>
      <c r="N220" s="74"/>
      <c r="O220" s="77">
        <f t="shared" si="30"/>
        <v>1</v>
      </c>
      <c r="P220" s="75" t="str">
        <f t="shared" si="26"/>
        <v/>
      </c>
      <c r="Q220" s="73" t="str">
        <f t="shared" si="27"/>
        <v/>
      </c>
      <c r="R220" s="73" t="str">
        <f t="shared" si="31"/>
        <v/>
      </c>
      <c r="S220" s="5"/>
    </row>
    <row r="221" spans="2:19" x14ac:dyDescent="0.3">
      <c r="B221" s="58">
        <v>219</v>
      </c>
      <c r="C221" s="72"/>
      <c r="D221" s="72"/>
      <c r="E221" s="72"/>
      <c r="F221" s="188"/>
      <c r="G221" s="188"/>
      <c r="H221" s="72"/>
      <c r="I221" s="189" t="str">
        <f t="shared" si="28"/>
        <v/>
      </c>
      <c r="J221" s="189" t="str">
        <f t="shared" si="29"/>
        <v/>
      </c>
      <c r="K221" s="73" t="str">
        <f t="shared" si="24"/>
        <v/>
      </c>
      <c r="L221" s="73" t="str">
        <f t="shared" si="25"/>
        <v>Ei</v>
      </c>
      <c r="M221" s="74"/>
      <c r="N221" s="74"/>
      <c r="O221" s="77">
        <f t="shared" si="30"/>
        <v>1</v>
      </c>
      <c r="P221" s="75" t="str">
        <f t="shared" si="26"/>
        <v/>
      </c>
      <c r="Q221" s="73" t="str">
        <f t="shared" si="27"/>
        <v/>
      </c>
      <c r="R221" s="73" t="str">
        <f t="shared" si="31"/>
        <v/>
      </c>
      <c r="S221" s="5"/>
    </row>
    <row r="222" spans="2:19" x14ac:dyDescent="0.3">
      <c r="B222" s="58">
        <v>220</v>
      </c>
      <c r="C222" s="72"/>
      <c r="D222" s="72"/>
      <c r="E222" s="72"/>
      <c r="F222" s="188"/>
      <c r="G222" s="188"/>
      <c r="H222" s="72"/>
      <c r="I222" s="189" t="str">
        <f t="shared" si="28"/>
        <v/>
      </c>
      <c r="J222" s="189" t="str">
        <f t="shared" si="29"/>
        <v/>
      </c>
      <c r="K222" s="73" t="str">
        <f t="shared" si="24"/>
        <v/>
      </c>
      <c r="L222" s="73" t="str">
        <f t="shared" si="25"/>
        <v>Ei</v>
      </c>
      <c r="M222" s="74"/>
      <c r="N222" s="74"/>
      <c r="O222" s="77">
        <f t="shared" si="30"/>
        <v>1</v>
      </c>
      <c r="P222" s="75" t="str">
        <f t="shared" si="26"/>
        <v/>
      </c>
      <c r="Q222" s="73" t="str">
        <f t="shared" si="27"/>
        <v/>
      </c>
      <c r="R222" s="73" t="str">
        <f t="shared" si="31"/>
        <v/>
      </c>
      <c r="S222" s="5"/>
    </row>
    <row r="223" spans="2:19" x14ac:dyDescent="0.3">
      <c r="B223" s="58">
        <v>221</v>
      </c>
      <c r="C223" s="72"/>
      <c r="D223" s="72"/>
      <c r="E223" s="72"/>
      <c r="F223" s="188"/>
      <c r="G223" s="188"/>
      <c r="H223" s="72"/>
      <c r="I223" s="189" t="str">
        <f t="shared" si="28"/>
        <v/>
      </c>
      <c r="J223" s="189" t="str">
        <f t="shared" si="29"/>
        <v/>
      </c>
      <c r="K223" s="73" t="str">
        <f t="shared" si="24"/>
        <v/>
      </c>
      <c r="L223" s="73" t="str">
        <f t="shared" si="25"/>
        <v>Ei</v>
      </c>
      <c r="M223" s="74"/>
      <c r="N223" s="74"/>
      <c r="O223" s="77">
        <f t="shared" si="30"/>
        <v>1</v>
      </c>
      <c r="P223" s="75" t="str">
        <f t="shared" si="26"/>
        <v/>
      </c>
      <c r="Q223" s="73" t="str">
        <f t="shared" si="27"/>
        <v/>
      </c>
      <c r="R223" s="73" t="str">
        <f t="shared" si="31"/>
        <v/>
      </c>
      <c r="S223" s="5"/>
    </row>
    <row r="224" spans="2:19" x14ac:dyDescent="0.3">
      <c r="B224" s="58">
        <v>222</v>
      </c>
      <c r="C224" s="72"/>
      <c r="D224" s="72"/>
      <c r="E224" s="72"/>
      <c r="F224" s="188"/>
      <c r="G224" s="188"/>
      <c r="H224" s="72"/>
      <c r="I224" s="189" t="str">
        <f t="shared" si="28"/>
        <v/>
      </c>
      <c r="J224" s="189" t="str">
        <f t="shared" si="29"/>
        <v/>
      </c>
      <c r="K224" s="73" t="str">
        <f t="shared" si="24"/>
        <v/>
      </c>
      <c r="L224" s="73" t="str">
        <f t="shared" si="25"/>
        <v>Ei</v>
      </c>
      <c r="M224" s="74"/>
      <c r="N224" s="74"/>
      <c r="O224" s="77">
        <f t="shared" si="30"/>
        <v>1</v>
      </c>
      <c r="P224" s="75" t="str">
        <f t="shared" si="26"/>
        <v/>
      </c>
      <c r="Q224" s="73" t="str">
        <f t="shared" si="27"/>
        <v/>
      </c>
      <c r="R224" s="73" t="str">
        <f t="shared" si="31"/>
        <v/>
      </c>
      <c r="S224" s="5"/>
    </row>
    <row r="225" spans="2:19" x14ac:dyDescent="0.3">
      <c r="B225" s="58">
        <v>223</v>
      </c>
      <c r="C225" s="72"/>
      <c r="D225" s="72"/>
      <c r="E225" s="72"/>
      <c r="F225" s="188"/>
      <c r="G225" s="188"/>
      <c r="H225" s="72"/>
      <c r="I225" s="189" t="str">
        <f t="shared" si="28"/>
        <v/>
      </c>
      <c r="J225" s="189" t="str">
        <f t="shared" si="29"/>
        <v/>
      </c>
      <c r="K225" s="73" t="str">
        <f t="shared" si="24"/>
        <v/>
      </c>
      <c r="L225" s="73" t="str">
        <f t="shared" si="25"/>
        <v>Ei</v>
      </c>
      <c r="M225" s="74"/>
      <c r="N225" s="74"/>
      <c r="O225" s="77">
        <f t="shared" si="30"/>
        <v>1</v>
      </c>
      <c r="P225" s="75" t="str">
        <f t="shared" si="26"/>
        <v/>
      </c>
      <c r="Q225" s="73" t="str">
        <f t="shared" si="27"/>
        <v/>
      </c>
      <c r="R225" s="73" t="str">
        <f t="shared" si="31"/>
        <v/>
      </c>
      <c r="S225" s="5"/>
    </row>
    <row r="226" spans="2:19" x14ac:dyDescent="0.3">
      <c r="B226" s="58">
        <v>224</v>
      </c>
      <c r="C226" s="72"/>
      <c r="D226" s="72"/>
      <c r="E226" s="72"/>
      <c r="F226" s="188"/>
      <c r="G226" s="188"/>
      <c r="H226" s="72"/>
      <c r="I226" s="189" t="str">
        <f t="shared" si="28"/>
        <v/>
      </c>
      <c r="J226" s="189" t="str">
        <f t="shared" si="29"/>
        <v/>
      </c>
      <c r="K226" s="73" t="str">
        <f t="shared" si="24"/>
        <v/>
      </c>
      <c r="L226" s="73" t="str">
        <f t="shared" si="25"/>
        <v>Ei</v>
      </c>
      <c r="M226" s="74"/>
      <c r="N226" s="74"/>
      <c r="O226" s="77">
        <f t="shared" si="30"/>
        <v>1</v>
      </c>
      <c r="P226" s="75" t="str">
        <f t="shared" si="26"/>
        <v/>
      </c>
      <c r="Q226" s="73" t="str">
        <f t="shared" si="27"/>
        <v/>
      </c>
      <c r="R226" s="73" t="str">
        <f t="shared" si="31"/>
        <v/>
      </c>
      <c r="S226" s="5"/>
    </row>
    <row r="227" spans="2:19" x14ac:dyDescent="0.3">
      <c r="B227" s="58">
        <v>225</v>
      </c>
      <c r="C227" s="72"/>
      <c r="D227" s="72"/>
      <c r="E227" s="72"/>
      <c r="F227" s="188"/>
      <c r="G227" s="188"/>
      <c r="H227" s="72"/>
      <c r="I227" s="189" t="str">
        <f t="shared" si="28"/>
        <v/>
      </c>
      <c r="J227" s="189" t="str">
        <f t="shared" si="29"/>
        <v/>
      </c>
      <c r="K227" s="73" t="str">
        <f t="shared" si="24"/>
        <v/>
      </c>
      <c r="L227" s="73" t="str">
        <f t="shared" si="25"/>
        <v>Ei</v>
      </c>
      <c r="M227" s="74"/>
      <c r="N227" s="74"/>
      <c r="O227" s="77">
        <f t="shared" si="30"/>
        <v>1</v>
      </c>
      <c r="P227" s="75" t="str">
        <f t="shared" si="26"/>
        <v/>
      </c>
      <c r="Q227" s="73" t="str">
        <f t="shared" si="27"/>
        <v/>
      </c>
      <c r="R227" s="73" t="str">
        <f t="shared" si="31"/>
        <v/>
      </c>
      <c r="S227" s="5"/>
    </row>
    <row r="228" spans="2:19" x14ac:dyDescent="0.3">
      <c r="B228" s="58">
        <v>226</v>
      </c>
      <c r="C228" s="72"/>
      <c r="D228" s="72"/>
      <c r="E228" s="72"/>
      <c r="F228" s="188"/>
      <c r="G228" s="188"/>
      <c r="H228" s="72"/>
      <c r="I228" s="189" t="str">
        <f t="shared" si="28"/>
        <v/>
      </c>
      <c r="J228" s="189" t="str">
        <f t="shared" si="29"/>
        <v/>
      </c>
      <c r="K228" s="73" t="str">
        <f t="shared" si="24"/>
        <v/>
      </c>
      <c r="L228" s="73" t="str">
        <f t="shared" si="25"/>
        <v>Ei</v>
      </c>
      <c r="M228" s="74"/>
      <c r="N228" s="74"/>
      <c r="O228" s="77">
        <f t="shared" si="30"/>
        <v>1</v>
      </c>
      <c r="P228" s="75" t="str">
        <f t="shared" si="26"/>
        <v/>
      </c>
      <c r="Q228" s="73" t="str">
        <f t="shared" si="27"/>
        <v/>
      </c>
      <c r="R228" s="73" t="str">
        <f t="shared" si="31"/>
        <v/>
      </c>
      <c r="S228" s="5"/>
    </row>
    <row r="229" spans="2:19" x14ac:dyDescent="0.3">
      <c r="B229" s="58">
        <v>227</v>
      </c>
      <c r="C229" s="72"/>
      <c r="D229" s="72"/>
      <c r="E229" s="72"/>
      <c r="F229" s="188"/>
      <c r="G229" s="188"/>
      <c r="H229" s="72"/>
      <c r="I229" s="189" t="str">
        <f t="shared" si="28"/>
        <v/>
      </c>
      <c r="J229" s="189" t="str">
        <f t="shared" si="29"/>
        <v/>
      </c>
      <c r="K229" s="73" t="str">
        <f t="shared" si="24"/>
        <v/>
      </c>
      <c r="L229" s="73" t="str">
        <f t="shared" si="25"/>
        <v>Ei</v>
      </c>
      <c r="M229" s="74"/>
      <c r="N229" s="74"/>
      <c r="O229" s="77">
        <f t="shared" si="30"/>
        <v>1</v>
      </c>
      <c r="P229" s="75" t="str">
        <f t="shared" si="26"/>
        <v/>
      </c>
      <c r="Q229" s="73" t="str">
        <f t="shared" si="27"/>
        <v/>
      </c>
      <c r="R229" s="73" t="str">
        <f t="shared" si="31"/>
        <v/>
      </c>
      <c r="S229" s="5"/>
    </row>
    <row r="230" spans="2:19" x14ac:dyDescent="0.3">
      <c r="B230" s="58">
        <v>228</v>
      </c>
      <c r="C230" s="72"/>
      <c r="D230" s="72"/>
      <c r="E230" s="72"/>
      <c r="F230" s="188"/>
      <c r="G230" s="188"/>
      <c r="H230" s="72"/>
      <c r="I230" s="189" t="str">
        <f t="shared" si="28"/>
        <v/>
      </c>
      <c r="J230" s="189" t="str">
        <f t="shared" si="29"/>
        <v/>
      </c>
      <c r="K230" s="73" t="str">
        <f t="shared" si="24"/>
        <v/>
      </c>
      <c r="L230" s="73" t="str">
        <f t="shared" si="25"/>
        <v>Ei</v>
      </c>
      <c r="M230" s="74"/>
      <c r="N230" s="74"/>
      <c r="O230" s="77">
        <f t="shared" si="30"/>
        <v>1</v>
      </c>
      <c r="P230" s="75" t="str">
        <f t="shared" si="26"/>
        <v/>
      </c>
      <c r="Q230" s="73" t="str">
        <f t="shared" si="27"/>
        <v/>
      </c>
      <c r="R230" s="73" t="str">
        <f t="shared" si="31"/>
        <v/>
      </c>
      <c r="S230" s="5"/>
    </row>
    <row r="231" spans="2:19" x14ac:dyDescent="0.3">
      <c r="B231" s="58">
        <v>229</v>
      </c>
      <c r="C231" s="72"/>
      <c r="D231" s="72"/>
      <c r="E231" s="72"/>
      <c r="F231" s="188"/>
      <c r="G231" s="188"/>
      <c r="H231" s="72"/>
      <c r="I231" s="189" t="str">
        <f t="shared" si="28"/>
        <v/>
      </c>
      <c r="J231" s="189" t="str">
        <f t="shared" si="29"/>
        <v/>
      </c>
      <c r="K231" s="73" t="str">
        <f t="shared" si="24"/>
        <v/>
      </c>
      <c r="L231" s="73" t="str">
        <f t="shared" si="25"/>
        <v>Ei</v>
      </c>
      <c r="M231" s="74"/>
      <c r="N231" s="74"/>
      <c r="O231" s="77">
        <f t="shared" si="30"/>
        <v>1</v>
      </c>
      <c r="P231" s="75" t="str">
        <f t="shared" si="26"/>
        <v/>
      </c>
      <c r="Q231" s="73" t="str">
        <f t="shared" si="27"/>
        <v/>
      </c>
      <c r="R231" s="73" t="str">
        <f t="shared" si="31"/>
        <v/>
      </c>
      <c r="S231" s="5"/>
    </row>
    <row r="232" spans="2:19" x14ac:dyDescent="0.3">
      <c r="B232" s="58">
        <v>230</v>
      </c>
      <c r="C232" s="72"/>
      <c r="D232" s="72"/>
      <c r="E232" s="72"/>
      <c r="F232" s="188"/>
      <c r="G232" s="188"/>
      <c r="H232" s="72"/>
      <c r="I232" s="189" t="str">
        <f t="shared" si="28"/>
        <v/>
      </c>
      <c r="J232" s="189" t="str">
        <f t="shared" si="29"/>
        <v/>
      </c>
      <c r="K232" s="73" t="str">
        <f t="shared" si="24"/>
        <v/>
      </c>
      <c r="L232" s="73" t="str">
        <f t="shared" si="25"/>
        <v>Ei</v>
      </c>
      <c r="M232" s="74"/>
      <c r="N232" s="74"/>
      <c r="O232" s="77">
        <f t="shared" si="30"/>
        <v>1</v>
      </c>
      <c r="P232" s="75" t="str">
        <f t="shared" si="26"/>
        <v/>
      </c>
      <c r="Q232" s="73" t="str">
        <f t="shared" si="27"/>
        <v/>
      </c>
      <c r="R232" s="73" t="str">
        <f t="shared" si="31"/>
        <v/>
      </c>
      <c r="S232" s="5"/>
    </row>
    <row r="233" spans="2:19" x14ac:dyDescent="0.3">
      <c r="B233" s="58">
        <v>231</v>
      </c>
      <c r="C233" s="72"/>
      <c r="D233" s="72"/>
      <c r="E233" s="72"/>
      <c r="F233" s="188"/>
      <c r="G233" s="188"/>
      <c r="H233" s="72"/>
      <c r="I233" s="189" t="str">
        <f t="shared" si="28"/>
        <v/>
      </c>
      <c r="J233" s="189" t="str">
        <f t="shared" si="29"/>
        <v/>
      </c>
      <c r="K233" s="73" t="str">
        <f t="shared" si="24"/>
        <v/>
      </c>
      <c r="L233" s="73" t="str">
        <f t="shared" si="25"/>
        <v>Ei</v>
      </c>
      <c r="M233" s="74"/>
      <c r="N233" s="74"/>
      <c r="O233" s="77">
        <f t="shared" si="30"/>
        <v>1</v>
      </c>
      <c r="P233" s="75" t="str">
        <f t="shared" si="26"/>
        <v/>
      </c>
      <c r="Q233" s="73" t="str">
        <f t="shared" si="27"/>
        <v/>
      </c>
      <c r="R233" s="73" t="str">
        <f t="shared" si="31"/>
        <v/>
      </c>
      <c r="S233" s="5"/>
    </row>
    <row r="234" spans="2:19" x14ac:dyDescent="0.3">
      <c r="B234" s="58">
        <v>232</v>
      </c>
      <c r="C234" s="72"/>
      <c r="D234" s="72"/>
      <c r="E234" s="72"/>
      <c r="F234" s="188"/>
      <c r="G234" s="188"/>
      <c r="H234" s="72"/>
      <c r="I234" s="189" t="str">
        <f t="shared" si="28"/>
        <v/>
      </c>
      <c r="J234" s="189" t="str">
        <f t="shared" si="29"/>
        <v/>
      </c>
      <c r="K234" s="73" t="str">
        <f t="shared" si="24"/>
        <v/>
      </c>
      <c r="L234" s="73" t="str">
        <f t="shared" si="25"/>
        <v>Ei</v>
      </c>
      <c r="M234" s="74"/>
      <c r="N234" s="74"/>
      <c r="O234" s="77">
        <f t="shared" si="30"/>
        <v>1</v>
      </c>
      <c r="P234" s="75" t="str">
        <f t="shared" si="26"/>
        <v/>
      </c>
      <c r="Q234" s="73" t="str">
        <f t="shared" si="27"/>
        <v/>
      </c>
      <c r="R234" s="73" t="str">
        <f t="shared" si="31"/>
        <v/>
      </c>
      <c r="S234" s="5"/>
    </row>
    <row r="235" spans="2:19" x14ac:dyDescent="0.3">
      <c r="B235" s="58">
        <v>233</v>
      </c>
      <c r="C235" s="72"/>
      <c r="D235" s="72"/>
      <c r="E235" s="72"/>
      <c r="F235" s="188"/>
      <c r="G235" s="188"/>
      <c r="H235" s="72"/>
      <c r="I235" s="189" t="str">
        <f t="shared" si="28"/>
        <v/>
      </c>
      <c r="J235" s="189" t="str">
        <f t="shared" si="29"/>
        <v/>
      </c>
      <c r="K235" s="73" t="str">
        <f t="shared" si="24"/>
        <v/>
      </c>
      <c r="L235" s="73" t="str">
        <f t="shared" si="25"/>
        <v>Ei</v>
      </c>
      <c r="M235" s="74"/>
      <c r="N235" s="74"/>
      <c r="O235" s="77">
        <f t="shared" si="30"/>
        <v>1</v>
      </c>
      <c r="P235" s="75" t="str">
        <f t="shared" si="26"/>
        <v/>
      </c>
      <c r="Q235" s="73" t="str">
        <f t="shared" si="27"/>
        <v/>
      </c>
      <c r="R235" s="73" t="str">
        <f t="shared" si="31"/>
        <v/>
      </c>
      <c r="S235" s="5"/>
    </row>
    <row r="236" spans="2:19" x14ac:dyDescent="0.3">
      <c r="B236" s="58">
        <v>234</v>
      </c>
      <c r="C236" s="72"/>
      <c r="D236" s="72"/>
      <c r="E236" s="72"/>
      <c r="F236" s="188"/>
      <c r="G236" s="188"/>
      <c r="H236" s="72"/>
      <c r="I236" s="189" t="str">
        <f t="shared" si="28"/>
        <v/>
      </c>
      <c r="J236" s="189" t="str">
        <f t="shared" si="29"/>
        <v/>
      </c>
      <c r="K236" s="73" t="str">
        <f t="shared" si="24"/>
        <v/>
      </c>
      <c r="L236" s="73" t="str">
        <f t="shared" si="25"/>
        <v>Ei</v>
      </c>
      <c r="M236" s="74"/>
      <c r="N236" s="74"/>
      <c r="O236" s="77">
        <f t="shared" si="30"/>
        <v>1</v>
      </c>
      <c r="P236" s="75" t="str">
        <f t="shared" si="26"/>
        <v/>
      </c>
      <c r="Q236" s="73" t="str">
        <f t="shared" si="27"/>
        <v/>
      </c>
      <c r="R236" s="73" t="str">
        <f t="shared" si="31"/>
        <v/>
      </c>
      <c r="S236" s="5"/>
    </row>
    <row r="237" spans="2:19" x14ac:dyDescent="0.3">
      <c r="B237" s="58">
        <v>235</v>
      </c>
      <c r="C237" s="72"/>
      <c r="D237" s="72"/>
      <c r="E237" s="72"/>
      <c r="F237" s="188"/>
      <c r="G237" s="188"/>
      <c r="H237" s="72"/>
      <c r="I237" s="189" t="str">
        <f t="shared" si="28"/>
        <v/>
      </c>
      <c r="J237" s="189" t="str">
        <f t="shared" si="29"/>
        <v/>
      </c>
      <c r="K237" s="73" t="str">
        <f t="shared" si="24"/>
        <v/>
      </c>
      <c r="L237" s="73" t="str">
        <f t="shared" si="25"/>
        <v>Ei</v>
      </c>
      <c r="M237" s="74"/>
      <c r="N237" s="74"/>
      <c r="O237" s="77">
        <f t="shared" si="30"/>
        <v>1</v>
      </c>
      <c r="P237" s="75" t="str">
        <f t="shared" si="26"/>
        <v/>
      </c>
      <c r="Q237" s="73" t="str">
        <f t="shared" si="27"/>
        <v/>
      </c>
      <c r="R237" s="73" t="str">
        <f t="shared" si="31"/>
        <v/>
      </c>
      <c r="S237" s="5"/>
    </row>
    <row r="238" spans="2:19" x14ac:dyDescent="0.3">
      <c r="B238" s="58">
        <v>236</v>
      </c>
      <c r="C238" s="72"/>
      <c r="D238" s="72"/>
      <c r="E238" s="72"/>
      <c r="F238" s="188"/>
      <c r="G238" s="188"/>
      <c r="H238" s="72"/>
      <c r="I238" s="189" t="str">
        <f t="shared" si="28"/>
        <v/>
      </c>
      <c r="J238" s="189" t="str">
        <f t="shared" si="29"/>
        <v/>
      </c>
      <c r="K238" s="73" t="str">
        <f t="shared" si="24"/>
        <v/>
      </c>
      <c r="L238" s="73" t="str">
        <f t="shared" si="25"/>
        <v>Ei</v>
      </c>
      <c r="M238" s="74"/>
      <c r="N238" s="74"/>
      <c r="O238" s="77">
        <f t="shared" si="30"/>
        <v>1</v>
      </c>
      <c r="P238" s="75" t="str">
        <f t="shared" si="26"/>
        <v/>
      </c>
      <c r="Q238" s="73" t="str">
        <f t="shared" si="27"/>
        <v/>
      </c>
      <c r="R238" s="73" t="str">
        <f t="shared" si="31"/>
        <v/>
      </c>
      <c r="S238" s="5"/>
    </row>
    <row r="239" spans="2:19" x14ac:dyDescent="0.3">
      <c r="B239" s="58">
        <v>237</v>
      </c>
      <c r="C239" s="72"/>
      <c r="D239" s="72"/>
      <c r="E239" s="72"/>
      <c r="F239" s="188"/>
      <c r="G239" s="188"/>
      <c r="H239" s="72"/>
      <c r="I239" s="189" t="str">
        <f t="shared" si="28"/>
        <v/>
      </c>
      <c r="J239" s="189" t="str">
        <f t="shared" si="29"/>
        <v/>
      </c>
      <c r="K239" s="73" t="str">
        <f t="shared" si="24"/>
        <v/>
      </c>
      <c r="L239" s="73" t="str">
        <f t="shared" si="25"/>
        <v>Ei</v>
      </c>
      <c r="M239" s="74"/>
      <c r="N239" s="74"/>
      <c r="O239" s="77">
        <f t="shared" si="30"/>
        <v>1</v>
      </c>
      <c r="P239" s="75" t="str">
        <f t="shared" si="26"/>
        <v/>
      </c>
      <c r="Q239" s="73" t="str">
        <f t="shared" si="27"/>
        <v/>
      </c>
      <c r="R239" s="73" t="str">
        <f t="shared" si="31"/>
        <v/>
      </c>
      <c r="S239" s="5"/>
    </row>
    <row r="240" spans="2:19" x14ac:dyDescent="0.3">
      <c r="B240" s="58">
        <v>238</v>
      </c>
      <c r="C240" s="72"/>
      <c r="D240" s="72"/>
      <c r="E240" s="72"/>
      <c r="F240" s="188"/>
      <c r="G240" s="188"/>
      <c r="H240" s="72"/>
      <c r="I240" s="189" t="str">
        <f t="shared" si="28"/>
        <v/>
      </c>
      <c r="J240" s="189" t="str">
        <f t="shared" si="29"/>
        <v/>
      </c>
      <c r="K240" s="73" t="str">
        <f t="shared" si="24"/>
        <v/>
      </c>
      <c r="L240" s="73" t="str">
        <f t="shared" si="25"/>
        <v>Ei</v>
      </c>
      <c r="M240" s="74"/>
      <c r="N240" s="74"/>
      <c r="O240" s="77">
        <f t="shared" si="30"/>
        <v>1</v>
      </c>
      <c r="P240" s="75" t="str">
        <f t="shared" si="26"/>
        <v/>
      </c>
      <c r="Q240" s="73" t="str">
        <f t="shared" si="27"/>
        <v/>
      </c>
      <c r="R240" s="73" t="str">
        <f t="shared" si="31"/>
        <v/>
      </c>
      <c r="S240" s="5"/>
    </row>
    <row r="241" spans="2:19" x14ac:dyDescent="0.3">
      <c r="B241" s="58">
        <v>239</v>
      </c>
      <c r="C241" s="72"/>
      <c r="D241" s="72"/>
      <c r="E241" s="72"/>
      <c r="F241" s="188"/>
      <c r="G241" s="188"/>
      <c r="H241" s="72"/>
      <c r="I241" s="189" t="str">
        <f t="shared" si="28"/>
        <v/>
      </c>
      <c r="J241" s="189" t="str">
        <f t="shared" si="29"/>
        <v/>
      </c>
      <c r="K241" s="73" t="str">
        <f t="shared" si="24"/>
        <v/>
      </c>
      <c r="L241" s="73" t="str">
        <f t="shared" si="25"/>
        <v>Ei</v>
      </c>
      <c r="M241" s="74"/>
      <c r="N241" s="74"/>
      <c r="O241" s="77">
        <f t="shared" si="30"/>
        <v>1</v>
      </c>
      <c r="P241" s="75" t="str">
        <f t="shared" si="26"/>
        <v/>
      </c>
      <c r="Q241" s="73" t="str">
        <f t="shared" si="27"/>
        <v/>
      </c>
      <c r="R241" s="73" t="str">
        <f t="shared" si="31"/>
        <v/>
      </c>
      <c r="S241" s="5"/>
    </row>
    <row r="242" spans="2:19" x14ac:dyDescent="0.3">
      <c r="B242" s="58">
        <v>240</v>
      </c>
      <c r="C242" s="72"/>
      <c r="D242" s="72"/>
      <c r="E242" s="72"/>
      <c r="F242" s="188"/>
      <c r="G242" s="188"/>
      <c r="H242" s="72"/>
      <c r="I242" s="189" t="str">
        <f t="shared" si="28"/>
        <v/>
      </c>
      <c r="J242" s="189" t="str">
        <f t="shared" si="29"/>
        <v/>
      </c>
      <c r="K242" s="73" t="str">
        <f t="shared" si="24"/>
        <v/>
      </c>
      <c r="L242" s="73" t="str">
        <f t="shared" si="25"/>
        <v>Ei</v>
      </c>
      <c r="M242" s="74"/>
      <c r="N242" s="74"/>
      <c r="O242" s="77">
        <f t="shared" si="30"/>
        <v>1</v>
      </c>
      <c r="P242" s="75" t="str">
        <f t="shared" si="26"/>
        <v/>
      </c>
      <c r="Q242" s="73" t="str">
        <f t="shared" si="27"/>
        <v/>
      </c>
      <c r="R242" s="73" t="str">
        <f t="shared" si="31"/>
        <v/>
      </c>
      <c r="S242" s="5"/>
    </row>
    <row r="243" spans="2:19" x14ac:dyDescent="0.3">
      <c r="B243" s="58">
        <v>241</v>
      </c>
      <c r="C243" s="72"/>
      <c r="D243" s="72"/>
      <c r="E243" s="72"/>
      <c r="F243" s="188"/>
      <c r="G243" s="188"/>
      <c r="H243" s="72"/>
      <c r="I243" s="189" t="str">
        <f t="shared" si="28"/>
        <v/>
      </c>
      <c r="J243" s="189" t="str">
        <f t="shared" si="29"/>
        <v/>
      </c>
      <c r="K243" s="73" t="str">
        <f t="shared" si="24"/>
        <v/>
      </c>
      <c r="L243" s="73" t="str">
        <f t="shared" si="25"/>
        <v>Ei</v>
      </c>
      <c r="M243" s="74"/>
      <c r="N243" s="74"/>
      <c r="O243" s="77">
        <f t="shared" si="30"/>
        <v>1</v>
      </c>
      <c r="P243" s="75" t="str">
        <f t="shared" si="26"/>
        <v/>
      </c>
      <c r="Q243" s="73" t="str">
        <f t="shared" si="27"/>
        <v/>
      </c>
      <c r="R243" s="73" t="str">
        <f t="shared" si="31"/>
        <v/>
      </c>
      <c r="S243" s="5"/>
    </row>
    <row r="244" spans="2:19" x14ac:dyDescent="0.3">
      <c r="B244" s="58">
        <v>242</v>
      </c>
      <c r="C244" s="72"/>
      <c r="D244" s="72"/>
      <c r="E244" s="72"/>
      <c r="F244" s="188"/>
      <c r="G244" s="188"/>
      <c r="H244" s="72"/>
      <c r="I244" s="189" t="str">
        <f t="shared" si="28"/>
        <v/>
      </c>
      <c r="J244" s="189" t="str">
        <f t="shared" si="29"/>
        <v/>
      </c>
      <c r="K244" s="73" t="str">
        <f t="shared" si="24"/>
        <v/>
      </c>
      <c r="L244" s="73" t="str">
        <f t="shared" si="25"/>
        <v>Ei</v>
      </c>
      <c r="M244" s="74"/>
      <c r="N244" s="74"/>
      <c r="O244" s="77">
        <f t="shared" si="30"/>
        <v>1</v>
      </c>
      <c r="P244" s="75" t="str">
        <f t="shared" si="26"/>
        <v/>
      </c>
      <c r="Q244" s="73" t="str">
        <f t="shared" si="27"/>
        <v/>
      </c>
      <c r="R244" s="73" t="str">
        <f t="shared" si="31"/>
        <v/>
      </c>
      <c r="S244" s="5"/>
    </row>
    <row r="245" spans="2:19" x14ac:dyDescent="0.3">
      <c r="B245" s="58">
        <v>243</v>
      </c>
      <c r="C245" s="72"/>
      <c r="D245" s="72"/>
      <c r="E245" s="72"/>
      <c r="F245" s="188"/>
      <c r="G245" s="188"/>
      <c r="H245" s="72"/>
      <c r="I245" s="189" t="str">
        <f t="shared" si="28"/>
        <v/>
      </c>
      <c r="J245" s="189" t="str">
        <f t="shared" si="29"/>
        <v/>
      </c>
      <c r="K245" s="73" t="str">
        <f t="shared" si="24"/>
        <v/>
      </c>
      <c r="L245" s="73" t="str">
        <f t="shared" si="25"/>
        <v>Ei</v>
      </c>
      <c r="M245" s="74"/>
      <c r="N245" s="74"/>
      <c r="O245" s="77">
        <f t="shared" si="30"/>
        <v>1</v>
      </c>
      <c r="P245" s="75" t="str">
        <f t="shared" si="26"/>
        <v/>
      </c>
      <c r="Q245" s="73" t="str">
        <f t="shared" si="27"/>
        <v/>
      </c>
      <c r="R245" s="73" t="str">
        <f t="shared" si="31"/>
        <v/>
      </c>
      <c r="S245" s="5"/>
    </row>
    <row r="246" spans="2:19" x14ac:dyDescent="0.3">
      <c r="B246" s="58">
        <v>244</v>
      </c>
      <c r="C246" s="72"/>
      <c r="D246" s="72"/>
      <c r="E246" s="72"/>
      <c r="F246" s="188"/>
      <c r="G246" s="188"/>
      <c r="H246" s="72"/>
      <c r="I246" s="189" t="str">
        <f t="shared" si="28"/>
        <v/>
      </c>
      <c r="J246" s="189" t="str">
        <f t="shared" si="29"/>
        <v/>
      </c>
      <c r="K246" s="73" t="str">
        <f t="shared" si="24"/>
        <v/>
      </c>
      <c r="L246" s="73" t="str">
        <f t="shared" si="25"/>
        <v>Ei</v>
      </c>
      <c r="M246" s="74"/>
      <c r="N246" s="74"/>
      <c r="O246" s="77">
        <f t="shared" si="30"/>
        <v>1</v>
      </c>
      <c r="P246" s="75" t="str">
        <f t="shared" si="26"/>
        <v/>
      </c>
      <c r="Q246" s="73" t="str">
        <f t="shared" si="27"/>
        <v/>
      </c>
      <c r="R246" s="73" t="str">
        <f t="shared" si="31"/>
        <v/>
      </c>
      <c r="S246" s="5"/>
    </row>
    <row r="247" spans="2:19" x14ac:dyDescent="0.3">
      <c r="B247" s="58">
        <v>245</v>
      </c>
      <c r="C247" s="72"/>
      <c r="D247" s="72"/>
      <c r="E247" s="72"/>
      <c r="F247" s="188"/>
      <c r="G247" s="188"/>
      <c r="H247" s="72"/>
      <c r="I247" s="189" t="str">
        <f t="shared" si="28"/>
        <v/>
      </c>
      <c r="J247" s="189" t="str">
        <f t="shared" si="29"/>
        <v/>
      </c>
      <c r="K247" s="73" t="str">
        <f t="shared" si="24"/>
        <v/>
      </c>
      <c r="L247" s="73" t="str">
        <f t="shared" si="25"/>
        <v>Ei</v>
      </c>
      <c r="M247" s="74"/>
      <c r="N247" s="74"/>
      <c r="O247" s="77">
        <f t="shared" si="30"/>
        <v>1</v>
      </c>
      <c r="P247" s="75" t="str">
        <f t="shared" si="26"/>
        <v/>
      </c>
      <c r="Q247" s="73" t="str">
        <f t="shared" si="27"/>
        <v/>
      </c>
      <c r="R247" s="73" t="str">
        <f t="shared" si="31"/>
        <v/>
      </c>
      <c r="S247" s="5"/>
    </row>
    <row r="248" spans="2:19" x14ac:dyDescent="0.3">
      <c r="B248" s="58">
        <v>246</v>
      </c>
      <c r="C248" s="72"/>
      <c r="D248" s="72"/>
      <c r="E248" s="72"/>
      <c r="F248" s="188"/>
      <c r="G248" s="188"/>
      <c r="H248" s="72"/>
      <c r="I248" s="189" t="str">
        <f t="shared" si="28"/>
        <v/>
      </c>
      <c r="J248" s="189" t="str">
        <f t="shared" si="29"/>
        <v/>
      </c>
      <c r="K248" s="73" t="str">
        <f t="shared" si="24"/>
        <v/>
      </c>
      <c r="L248" s="73" t="str">
        <f t="shared" si="25"/>
        <v>Ei</v>
      </c>
      <c r="M248" s="74"/>
      <c r="N248" s="74"/>
      <c r="O248" s="77">
        <f t="shared" si="30"/>
        <v>1</v>
      </c>
      <c r="P248" s="75" t="str">
        <f t="shared" si="26"/>
        <v/>
      </c>
      <c r="Q248" s="73" t="str">
        <f t="shared" si="27"/>
        <v/>
      </c>
      <c r="R248" s="73" t="str">
        <f t="shared" si="31"/>
        <v/>
      </c>
      <c r="S248" s="5"/>
    </row>
    <row r="249" spans="2:19" x14ac:dyDescent="0.3">
      <c r="B249" s="58">
        <v>247</v>
      </c>
      <c r="C249" s="72"/>
      <c r="D249" s="72"/>
      <c r="E249" s="72"/>
      <c r="F249" s="188"/>
      <c r="G249" s="188"/>
      <c r="H249" s="72"/>
      <c r="I249" s="189" t="str">
        <f t="shared" si="28"/>
        <v/>
      </c>
      <c r="J249" s="189" t="str">
        <f t="shared" si="29"/>
        <v/>
      </c>
      <c r="K249" s="73" t="str">
        <f t="shared" si="24"/>
        <v/>
      </c>
      <c r="L249" s="73" t="str">
        <f t="shared" si="25"/>
        <v>Ei</v>
      </c>
      <c r="M249" s="74"/>
      <c r="N249" s="74"/>
      <c r="O249" s="77">
        <f t="shared" si="30"/>
        <v>1</v>
      </c>
      <c r="P249" s="75" t="str">
        <f t="shared" si="26"/>
        <v/>
      </c>
      <c r="Q249" s="73" t="str">
        <f t="shared" si="27"/>
        <v/>
      </c>
      <c r="R249" s="73" t="str">
        <f t="shared" si="31"/>
        <v/>
      </c>
      <c r="S249" s="5"/>
    </row>
    <row r="250" spans="2:19" x14ac:dyDescent="0.3">
      <c r="B250" s="58">
        <v>248</v>
      </c>
      <c r="C250" s="72"/>
      <c r="D250" s="72"/>
      <c r="E250" s="72"/>
      <c r="F250" s="188"/>
      <c r="G250" s="188"/>
      <c r="H250" s="72"/>
      <c r="I250" s="189" t="str">
        <f t="shared" si="28"/>
        <v/>
      </c>
      <c r="J250" s="189" t="str">
        <f t="shared" si="29"/>
        <v/>
      </c>
      <c r="K250" s="73" t="str">
        <f t="shared" si="24"/>
        <v/>
      </c>
      <c r="L250" s="73" t="str">
        <f t="shared" si="25"/>
        <v>Ei</v>
      </c>
      <c r="M250" s="74"/>
      <c r="N250" s="74"/>
      <c r="O250" s="77">
        <f t="shared" si="30"/>
        <v>1</v>
      </c>
      <c r="P250" s="75" t="str">
        <f t="shared" si="26"/>
        <v/>
      </c>
      <c r="Q250" s="73" t="str">
        <f t="shared" si="27"/>
        <v/>
      </c>
      <c r="R250" s="73" t="str">
        <f t="shared" si="31"/>
        <v/>
      </c>
      <c r="S250" s="5"/>
    </row>
    <row r="251" spans="2:19" x14ac:dyDescent="0.3">
      <c r="B251" s="58">
        <v>249</v>
      </c>
      <c r="C251" s="72"/>
      <c r="D251" s="72"/>
      <c r="E251" s="72"/>
      <c r="F251" s="188"/>
      <c r="G251" s="188"/>
      <c r="H251" s="72"/>
      <c r="I251" s="189" t="str">
        <f t="shared" si="28"/>
        <v/>
      </c>
      <c r="J251" s="189" t="str">
        <f t="shared" si="29"/>
        <v/>
      </c>
      <c r="K251" s="73" t="str">
        <f t="shared" si="24"/>
        <v/>
      </c>
      <c r="L251" s="73" t="str">
        <f t="shared" si="25"/>
        <v>Ei</v>
      </c>
      <c r="M251" s="74"/>
      <c r="N251" s="74"/>
      <c r="O251" s="77">
        <f t="shared" si="30"/>
        <v>1</v>
      </c>
      <c r="P251" s="75" t="str">
        <f t="shared" si="26"/>
        <v/>
      </c>
      <c r="Q251" s="73" t="str">
        <f t="shared" si="27"/>
        <v/>
      </c>
      <c r="R251" s="73" t="str">
        <f t="shared" si="31"/>
        <v/>
      </c>
      <c r="S251" s="5"/>
    </row>
    <row r="252" spans="2:19" x14ac:dyDescent="0.3">
      <c r="B252" s="58">
        <v>250</v>
      </c>
      <c r="C252" s="72"/>
      <c r="D252" s="72"/>
      <c r="E252" s="72"/>
      <c r="F252" s="188"/>
      <c r="G252" s="188"/>
      <c r="H252" s="72"/>
      <c r="I252" s="189" t="str">
        <f t="shared" si="28"/>
        <v/>
      </c>
      <c r="J252" s="189" t="str">
        <f t="shared" si="29"/>
        <v/>
      </c>
      <c r="K252" s="73" t="str">
        <f t="shared" si="24"/>
        <v/>
      </c>
      <c r="L252" s="73" t="str">
        <f t="shared" si="25"/>
        <v>Ei</v>
      </c>
      <c r="M252" s="74"/>
      <c r="N252" s="74"/>
      <c r="O252" s="77">
        <f t="shared" si="30"/>
        <v>1</v>
      </c>
      <c r="P252" s="75" t="str">
        <f t="shared" si="26"/>
        <v/>
      </c>
      <c r="Q252" s="73" t="str">
        <f t="shared" si="27"/>
        <v/>
      </c>
      <c r="R252" s="73" t="str">
        <f t="shared" si="31"/>
        <v/>
      </c>
      <c r="S252" s="5"/>
    </row>
    <row r="253" spans="2:19" x14ac:dyDescent="0.3">
      <c r="B253" s="58">
        <v>251</v>
      </c>
      <c r="C253" s="72"/>
      <c r="D253" s="72"/>
      <c r="E253" s="72"/>
      <c r="F253" s="188"/>
      <c r="G253" s="188"/>
      <c r="H253" s="72"/>
      <c r="I253" s="189" t="str">
        <f t="shared" si="28"/>
        <v/>
      </c>
      <c r="J253" s="189" t="str">
        <f t="shared" si="29"/>
        <v/>
      </c>
      <c r="K253" s="73" t="str">
        <f t="shared" si="24"/>
        <v/>
      </c>
      <c r="L253" s="73" t="str">
        <f t="shared" si="25"/>
        <v>Ei</v>
      </c>
      <c r="M253" s="74"/>
      <c r="N253" s="74"/>
      <c r="O253" s="77">
        <f t="shared" si="30"/>
        <v>1</v>
      </c>
      <c r="P253" s="75" t="str">
        <f t="shared" si="26"/>
        <v/>
      </c>
      <c r="Q253" s="73" t="str">
        <f t="shared" si="27"/>
        <v/>
      </c>
      <c r="R253" s="73" t="str">
        <f t="shared" si="31"/>
        <v/>
      </c>
      <c r="S253" s="5"/>
    </row>
    <row r="254" spans="2:19" x14ac:dyDescent="0.3">
      <c r="B254" s="58">
        <v>252</v>
      </c>
      <c r="C254" s="72"/>
      <c r="D254" s="72"/>
      <c r="E254" s="72"/>
      <c r="F254" s="188"/>
      <c r="G254" s="188"/>
      <c r="H254" s="72"/>
      <c r="I254" s="189" t="str">
        <f t="shared" si="28"/>
        <v/>
      </c>
      <c r="J254" s="189" t="str">
        <f t="shared" si="29"/>
        <v/>
      </c>
      <c r="K254" s="73" t="str">
        <f t="shared" si="24"/>
        <v/>
      </c>
      <c r="L254" s="73" t="str">
        <f t="shared" si="25"/>
        <v>Ei</v>
      </c>
      <c r="M254" s="74"/>
      <c r="N254" s="74"/>
      <c r="O254" s="77">
        <f t="shared" si="30"/>
        <v>1</v>
      </c>
      <c r="P254" s="75" t="str">
        <f t="shared" si="26"/>
        <v/>
      </c>
      <c r="Q254" s="73" t="str">
        <f t="shared" si="27"/>
        <v/>
      </c>
      <c r="R254" s="73" t="str">
        <f t="shared" si="31"/>
        <v/>
      </c>
      <c r="S254" s="5"/>
    </row>
    <row r="255" spans="2:19" x14ac:dyDescent="0.3">
      <c r="B255" s="58">
        <v>253</v>
      </c>
      <c r="C255" s="72"/>
      <c r="D255" s="72"/>
      <c r="E255" s="72"/>
      <c r="F255" s="188"/>
      <c r="G255" s="188"/>
      <c r="H255" s="72"/>
      <c r="I255" s="189" t="str">
        <f t="shared" si="28"/>
        <v/>
      </c>
      <c r="J255" s="189" t="str">
        <f t="shared" si="29"/>
        <v/>
      </c>
      <c r="K255" s="73" t="str">
        <f t="shared" si="24"/>
        <v/>
      </c>
      <c r="L255" s="73" t="str">
        <f t="shared" si="25"/>
        <v>Ei</v>
      </c>
      <c r="M255" s="74"/>
      <c r="N255" s="74"/>
      <c r="O255" s="77">
        <f t="shared" si="30"/>
        <v>1</v>
      </c>
      <c r="P255" s="75" t="str">
        <f t="shared" si="26"/>
        <v/>
      </c>
      <c r="Q255" s="73" t="str">
        <f t="shared" si="27"/>
        <v/>
      </c>
      <c r="R255" s="73" t="str">
        <f t="shared" si="31"/>
        <v/>
      </c>
      <c r="S255" s="5"/>
    </row>
    <row r="256" spans="2:19" x14ac:dyDescent="0.3">
      <c r="B256" s="58">
        <v>254</v>
      </c>
      <c r="C256" s="72"/>
      <c r="D256" s="72"/>
      <c r="E256" s="72"/>
      <c r="F256" s="188"/>
      <c r="G256" s="188"/>
      <c r="H256" s="72"/>
      <c r="I256" s="189" t="str">
        <f t="shared" si="28"/>
        <v/>
      </c>
      <c r="J256" s="189" t="str">
        <f t="shared" si="29"/>
        <v/>
      </c>
      <c r="K256" s="73" t="str">
        <f t="shared" si="24"/>
        <v/>
      </c>
      <c r="L256" s="73" t="str">
        <f t="shared" si="25"/>
        <v>Ei</v>
      </c>
      <c r="M256" s="74"/>
      <c r="N256" s="74"/>
      <c r="O256" s="77">
        <f t="shared" si="30"/>
        <v>1</v>
      </c>
      <c r="P256" s="75" t="str">
        <f t="shared" si="26"/>
        <v/>
      </c>
      <c r="Q256" s="73" t="str">
        <f t="shared" si="27"/>
        <v/>
      </c>
      <c r="R256" s="73" t="str">
        <f t="shared" si="31"/>
        <v/>
      </c>
      <c r="S256" s="5"/>
    </row>
    <row r="257" spans="2:19" x14ac:dyDescent="0.3">
      <c r="B257" s="58">
        <v>255</v>
      </c>
      <c r="C257" s="72"/>
      <c r="D257" s="72"/>
      <c r="E257" s="72"/>
      <c r="F257" s="188"/>
      <c r="G257" s="188"/>
      <c r="H257" s="72"/>
      <c r="I257" s="189" t="str">
        <f t="shared" si="28"/>
        <v/>
      </c>
      <c r="J257" s="189" t="str">
        <f t="shared" si="29"/>
        <v/>
      </c>
      <c r="K257" s="73" t="str">
        <f t="shared" si="24"/>
        <v/>
      </c>
      <c r="L257" s="73" t="str">
        <f t="shared" si="25"/>
        <v>Ei</v>
      </c>
      <c r="M257" s="74"/>
      <c r="N257" s="74"/>
      <c r="O257" s="77">
        <f t="shared" si="30"/>
        <v>1</v>
      </c>
      <c r="P257" s="75" t="str">
        <f t="shared" si="26"/>
        <v/>
      </c>
      <c r="Q257" s="73" t="str">
        <f t="shared" si="27"/>
        <v/>
      </c>
      <c r="R257" s="73" t="str">
        <f t="shared" si="31"/>
        <v/>
      </c>
      <c r="S257" s="5"/>
    </row>
    <row r="258" spans="2:19" x14ac:dyDescent="0.3">
      <c r="B258" s="58">
        <v>256</v>
      </c>
      <c r="C258" s="72"/>
      <c r="D258" s="72"/>
      <c r="E258" s="72"/>
      <c r="F258" s="188"/>
      <c r="G258" s="188"/>
      <c r="H258" s="72"/>
      <c r="I258" s="189" t="str">
        <f t="shared" si="28"/>
        <v/>
      </c>
      <c r="J258" s="189" t="str">
        <f t="shared" si="29"/>
        <v/>
      </c>
      <c r="K258" s="73" t="str">
        <f t="shared" si="24"/>
        <v/>
      </c>
      <c r="L258" s="73" t="str">
        <f t="shared" si="25"/>
        <v>Ei</v>
      </c>
      <c r="M258" s="74"/>
      <c r="N258" s="74"/>
      <c r="O258" s="77">
        <f t="shared" si="30"/>
        <v>1</v>
      </c>
      <c r="P258" s="75" t="str">
        <f t="shared" si="26"/>
        <v/>
      </c>
      <c r="Q258" s="73" t="str">
        <f t="shared" si="27"/>
        <v/>
      </c>
      <c r="R258" s="73" t="str">
        <f t="shared" si="31"/>
        <v/>
      </c>
      <c r="S258" s="5"/>
    </row>
    <row r="259" spans="2:19" x14ac:dyDescent="0.3">
      <c r="B259" s="58">
        <v>257</v>
      </c>
      <c r="C259" s="72"/>
      <c r="D259" s="72"/>
      <c r="E259" s="72"/>
      <c r="F259" s="188"/>
      <c r="G259" s="188"/>
      <c r="H259" s="72"/>
      <c r="I259" s="189" t="str">
        <f t="shared" si="28"/>
        <v/>
      </c>
      <c r="J259" s="189" t="str">
        <f t="shared" si="29"/>
        <v/>
      </c>
      <c r="K259" s="73" t="str">
        <f t="shared" ref="K259:K322" si="32">IF(C259&lt;&gt;0,(IF(C259=1,0.036089*I259^2.01395*(0.99676)^I259*J259^2.07025*(J259-1.3)^-1.07209,IF(C259=2,0.022927*I259^1.91505*(0.99146)^I259*J259^2.82541*(J259-1.3)^-1.53547,0.011197*I259^2.10253*(0.986)^I259*J259^3.98519*(J259-1.3)^-2.659))/1000),"")</f>
        <v/>
      </c>
      <c r="L259" s="73" t="str">
        <f t="shared" ref="L259:L322" si="33">IF(AND(C259=$U$22,I259&gt;=$V$22),"Kyllä",IF(AND(C259=$U$23,I259&gt;=$V$23),"Kyllä",IF(AND(C259=$U$24,I259&gt;=$V$24),"Kyllä","Ei")))</f>
        <v>Ei</v>
      </c>
      <c r="M259" s="74"/>
      <c r="N259" s="74"/>
      <c r="O259" s="77">
        <f t="shared" si="30"/>
        <v>1</v>
      </c>
      <c r="P259" s="75" t="str">
        <f t="shared" ref="P259:P322" si="34">IF(C259&gt;0,(K259*(M259+N259)),"")</f>
        <v/>
      </c>
      <c r="Q259" s="73" t="str">
        <f t="shared" ref="Q259:Q322" si="35">IF(AND(C259&gt;0,H259="T",L259="Kyllä"),K259*M259,"")</f>
        <v/>
      </c>
      <c r="R259" s="73" t="str">
        <f t="shared" si="31"/>
        <v/>
      </c>
      <c r="S259" s="5"/>
    </row>
    <row r="260" spans="2:19" x14ac:dyDescent="0.3">
      <c r="B260" s="58">
        <v>258</v>
      </c>
      <c r="C260" s="72"/>
      <c r="D260" s="72"/>
      <c r="E260" s="72"/>
      <c r="F260" s="188"/>
      <c r="G260" s="188"/>
      <c r="H260" s="72"/>
      <c r="I260" s="189" t="str">
        <f t="shared" ref="I260:I323" si="36">IF(D260&gt;0,D260/10,IF(F260&gt;0,F260,""))</f>
        <v/>
      </c>
      <c r="J260" s="189" t="str">
        <f t="shared" ref="J260:J323" si="37">IF(E260&gt;0,E260/10,IF(G260&gt;0,G260,""))</f>
        <v/>
      </c>
      <c r="K260" s="73" t="str">
        <f t="shared" si="32"/>
        <v/>
      </c>
      <c r="L260" s="73" t="str">
        <f t="shared" si="33"/>
        <v>Ei</v>
      </c>
      <c r="M260" s="74"/>
      <c r="N260" s="74"/>
      <c r="O260" s="77">
        <f t="shared" ref="O260:O302" si="38">1-(M260+N260)</f>
        <v>1</v>
      </c>
      <c r="P260" s="75" t="str">
        <f t="shared" si="34"/>
        <v/>
      </c>
      <c r="Q260" s="73" t="str">
        <f t="shared" si="35"/>
        <v/>
      </c>
      <c r="R260" s="73" t="str">
        <f t="shared" ref="R260:R323" si="39">IF(AND(C260&gt;0,H260="k"),P260,IF(AND(C260&gt;0,H260="t"),K260*N260,""))</f>
        <v/>
      </c>
      <c r="S260" s="5"/>
    </row>
    <row r="261" spans="2:19" x14ac:dyDescent="0.3">
      <c r="B261" s="58">
        <v>259</v>
      </c>
      <c r="C261" s="72"/>
      <c r="D261" s="72"/>
      <c r="E261" s="72"/>
      <c r="F261" s="188"/>
      <c r="G261" s="188"/>
      <c r="H261" s="72"/>
      <c r="I261" s="189" t="str">
        <f t="shared" si="36"/>
        <v/>
      </c>
      <c r="J261" s="189" t="str">
        <f t="shared" si="37"/>
        <v/>
      </c>
      <c r="K261" s="73" t="str">
        <f t="shared" si="32"/>
        <v/>
      </c>
      <c r="L261" s="73" t="str">
        <f t="shared" si="33"/>
        <v>Ei</v>
      </c>
      <c r="M261" s="74"/>
      <c r="N261" s="74"/>
      <c r="O261" s="77">
        <f t="shared" si="38"/>
        <v>1</v>
      </c>
      <c r="P261" s="75" t="str">
        <f t="shared" si="34"/>
        <v/>
      </c>
      <c r="Q261" s="73" t="str">
        <f t="shared" si="35"/>
        <v/>
      </c>
      <c r="R261" s="73" t="str">
        <f t="shared" si="39"/>
        <v/>
      </c>
      <c r="S261" s="5"/>
    </row>
    <row r="262" spans="2:19" x14ac:dyDescent="0.3">
      <c r="B262" s="58">
        <v>260</v>
      </c>
      <c r="C262" s="72"/>
      <c r="D262" s="72"/>
      <c r="E262" s="72"/>
      <c r="F262" s="188"/>
      <c r="G262" s="188"/>
      <c r="H262" s="72"/>
      <c r="I262" s="189" t="str">
        <f t="shared" si="36"/>
        <v/>
      </c>
      <c r="J262" s="189" t="str">
        <f t="shared" si="37"/>
        <v/>
      </c>
      <c r="K262" s="73" t="str">
        <f t="shared" si="32"/>
        <v/>
      </c>
      <c r="L262" s="73" t="str">
        <f t="shared" si="33"/>
        <v>Ei</v>
      </c>
      <c r="M262" s="74"/>
      <c r="N262" s="74"/>
      <c r="O262" s="77">
        <f t="shared" si="38"/>
        <v>1</v>
      </c>
      <c r="P262" s="75" t="str">
        <f t="shared" si="34"/>
        <v/>
      </c>
      <c r="Q262" s="73" t="str">
        <f t="shared" si="35"/>
        <v/>
      </c>
      <c r="R262" s="73" t="str">
        <f t="shared" si="39"/>
        <v/>
      </c>
      <c r="S262" s="5"/>
    </row>
    <row r="263" spans="2:19" x14ac:dyDescent="0.3">
      <c r="B263" s="58">
        <v>261</v>
      </c>
      <c r="C263" s="72"/>
      <c r="D263" s="72"/>
      <c r="E263" s="72"/>
      <c r="F263" s="188"/>
      <c r="G263" s="188"/>
      <c r="H263" s="72"/>
      <c r="I263" s="189" t="str">
        <f t="shared" si="36"/>
        <v/>
      </c>
      <c r="J263" s="189" t="str">
        <f t="shared" si="37"/>
        <v/>
      </c>
      <c r="K263" s="73" t="str">
        <f t="shared" si="32"/>
        <v/>
      </c>
      <c r="L263" s="73" t="str">
        <f t="shared" si="33"/>
        <v>Ei</v>
      </c>
      <c r="M263" s="74"/>
      <c r="N263" s="74"/>
      <c r="O263" s="77">
        <f t="shared" si="38"/>
        <v>1</v>
      </c>
      <c r="P263" s="75" t="str">
        <f t="shared" si="34"/>
        <v/>
      </c>
      <c r="Q263" s="73" t="str">
        <f t="shared" si="35"/>
        <v/>
      </c>
      <c r="R263" s="73" t="str">
        <f t="shared" si="39"/>
        <v/>
      </c>
      <c r="S263" s="5"/>
    </row>
    <row r="264" spans="2:19" x14ac:dyDescent="0.3">
      <c r="B264" s="58">
        <v>262</v>
      </c>
      <c r="C264" s="72"/>
      <c r="D264" s="72"/>
      <c r="E264" s="72"/>
      <c r="F264" s="188"/>
      <c r="G264" s="188"/>
      <c r="H264" s="72"/>
      <c r="I264" s="189" t="str">
        <f t="shared" si="36"/>
        <v/>
      </c>
      <c r="J264" s="189" t="str">
        <f t="shared" si="37"/>
        <v/>
      </c>
      <c r="K264" s="73" t="str">
        <f t="shared" si="32"/>
        <v/>
      </c>
      <c r="L264" s="73" t="str">
        <f t="shared" si="33"/>
        <v>Ei</v>
      </c>
      <c r="M264" s="74"/>
      <c r="N264" s="74"/>
      <c r="O264" s="77">
        <f t="shared" si="38"/>
        <v>1</v>
      </c>
      <c r="P264" s="75" t="str">
        <f t="shared" si="34"/>
        <v/>
      </c>
      <c r="Q264" s="73" t="str">
        <f t="shared" si="35"/>
        <v/>
      </c>
      <c r="R264" s="73" t="str">
        <f t="shared" si="39"/>
        <v/>
      </c>
      <c r="S264" s="5"/>
    </row>
    <row r="265" spans="2:19" x14ac:dyDescent="0.3">
      <c r="B265" s="58">
        <v>263</v>
      </c>
      <c r="C265" s="72"/>
      <c r="D265" s="72"/>
      <c r="E265" s="72"/>
      <c r="F265" s="188"/>
      <c r="G265" s="188"/>
      <c r="H265" s="72"/>
      <c r="I265" s="189" t="str">
        <f t="shared" si="36"/>
        <v/>
      </c>
      <c r="J265" s="189" t="str">
        <f t="shared" si="37"/>
        <v/>
      </c>
      <c r="K265" s="73" t="str">
        <f t="shared" si="32"/>
        <v/>
      </c>
      <c r="L265" s="73" t="str">
        <f t="shared" si="33"/>
        <v>Ei</v>
      </c>
      <c r="M265" s="74"/>
      <c r="N265" s="74"/>
      <c r="O265" s="77">
        <f t="shared" si="38"/>
        <v>1</v>
      </c>
      <c r="P265" s="75" t="str">
        <f t="shared" si="34"/>
        <v/>
      </c>
      <c r="Q265" s="73" t="str">
        <f t="shared" si="35"/>
        <v/>
      </c>
      <c r="R265" s="73" t="str">
        <f t="shared" si="39"/>
        <v/>
      </c>
      <c r="S265" s="5"/>
    </row>
    <row r="266" spans="2:19" x14ac:dyDescent="0.3">
      <c r="B266" s="58">
        <v>264</v>
      </c>
      <c r="C266" s="72"/>
      <c r="D266" s="72"/>
      <c r="E266" s="72"/>
      <c r="F266" s="188"/>
      <c r="G266" s="188"/>
      <c r="H266" s="72"/>
      <c r="I266" s="189" t="str">
        <f t="shared" si="36"/>
        <v/>
      </c>
      <c r="J266" s="189" t="str">
        <f t="shared" si="37"/>
        <v/>
      </c>
      <c r="K266" s="73" t="str">
        <f t="shared" si="32"/>
        <v/>
      </c>
      <c r="L266" s="73" t="str">
        <f t="shared" si="33"/>
        <v>Ei</v>
      </c>
      <c r="M266" s="74"/>
      <c r="N266" s="74"/>
      <c r="O266" s="77">
        <f t="shared" si="38"/>
        <v>1</v>
      </c>
      <c r="P266" s="75" t="str">
        <f t="shared" si="34"/>
        <v/>
      </c>
      <c r="Q266" s="73" t="str">
        <f t="shared" si="35"/>
        <v/>
      </c>
      <c r="R266" s="73" t="str">
        <f t="shared" si="39"/>
        <v/>
      </c>
      <c r="S266" s="5"/>
    </row>
    <row r="267" spans="2:19" x14ac:dyDescent="0.3">
      <c r="B267" s="58">
        <v>265</v>
      </c>
      <c r="C267" s="72"/>
      <c r="D267" s="72"/>
      <c r="E267" s="72"/>
      <c r="F267" s="188"/>
      <c r="G267" s="188"/>
      <c r="H267" s="72"/>
      <c r="I267" s="189" t="str">
        <f t="shared" si="36"/>
        <v/>
      </c>
      <c r="J267" s="189" t="str">
        <f t="shared" si="37"/>
        <v/>
      </c>
      <c r="K267" s="73" t="str">
        <f t="shared" si="32"/>
        <v/>
      </c>
      <c r="L267" s="73" t="str">
        <f t="shared" si="33"/>
        <v>Ei</v>
      </c>
      <c r="M267" s="74"/>
      <c r="N267" s="74"/>
      <c r="O267" s="77">
        <f t="shared" si="38"/>
        <v>1</v>
      </c>
      <c r="P267" s="75" t="str">
        <f t="shared" si="34"/>
        <v/>
      </c>
      <c r="Q267" s="73" t="str">
        <f t="shared" si="35"/>
        <v/>
      </c>
      <c r="R267" s="73" t="str">
        <f t="shared" si="39"/>
        <v/>
      </c>
      <c r="S267" s="5"/>
    </row>
    <row r="268" spans="2:19" x14ac:dyDescent="0.3">
      <c r="B268" s="58">
        <v>266</v>
      </c>
      <c r="C268" s="72"/>
      <c r="D268" s="72"/>
      <c r="E268" s="72"/>
      <c r="F268" s="188"/>
      <c r="G268" s="188"/>
      <c r="H268" s="72"/>
      <c r="I268" s="189" t="str">
        <f t="shared" si="36"/>
        <v/>
      </c>
      <c r="J268" s="189" t="str">
        <f t="shared" si="37"/>
        <v/>
      </c>
      <c r="K268" s="73" t="str">
        <f t="shared" si="32"/>
        <v/>
      </c>
      <c r="L268" s="73" t="str">
        <f t="shared" si="33"/>
        <v>Ei</v>
      </c>
      <c r="M268" s="74"/>
      <c r="N268" s="74"/>
      <c r="O268" s="77">
        <f t="shared" si="38"/>
        <v>1</v>
      </c>
      <c r="P268" s="75" t="str">
        <f t="shared" si="34"/>
        <v/>
      </c>
      <c r="Q268" s="73" t="str">
        <f t="shared" si="35"/>
        <v/>
      </c>
      <c r="R268" s="73" t="str">
        <f t="shared" si="39"/>
        <v/>
      </c>
      <c r="S268" s="5"/>
    </row>
    <row r="269" spans="2:19" x14ac:dyDescent="0.3">
      <c r="B269" s="58">
        <v>267</v>
      </c>
      <c r="C269" s="72"/>
      <c r="D269" s="72"/>
      <c r="E269" s="72"/>
      <c r="F269" s="188"/>
      <c r="G269" s="188"/>
      <c r="H269" s="72"/>
      <c r="I269" s="189" t="str">
        <f t="shared" si="36"/>
        <v/>
      </c>
      <c r="J269" s="189" t="str">
        <f t="shared" si="37"/>
        <v/>
      </c>
      <c r="K269" s="73" t="str">
        <f t="shared" si="32"/>
        <v/>
      </c>
      <c r="L269" s="73" t="str">
        <f t="shared" si="33"/>
        <v>Ei</v>
      </c>
      <c r="M269" s="74"/>
      <c r="N269" s="74"/>
      <c r="O269" s="77">
        <f t="shared" si="38"/>
        <v>1</v>
      </c>
      <c r="P269" s="75" t="str">
        <f t="shared" si="34"/>
        <v/>
      </c>
      <c r="Q269" s="73" t="str">
        <f t="shared" si="35"/>
        <v/>
      </c>
      <c r="R269" s="73" t="str">
        <f t="shared" si="39"/>
        <v/>
      </c>
      <c r="S269" s="5"/>
    </row>
    <row r="270" spans="2:19" x14ac:dyDescent="0.3">
      <c r="B270" s="58">
        <v>268</v>
      </c>
      <c r="C270" s="72"/>
      <c r="D270" s="72"/>
      <c r="E270" s="72"/>
      <c r="F270" s="188"/>
      <c r="G270" s="188"/>
      <c r="H270" s="72"/>
      <c r="I270" s="189" t="str">
        <f t="shared" si="36"/>
        <v/>
      </c>
      <c r="J270" s="189" t="str">
        <f t="shared" si="37"/>
        <v/>
      </c>
      <c r="K270" s="73" t="str">
        <f t="shared" si="32"/>
        <v/>
      </c>
      <c r="L270" s="73" t="str">
        <f t="shared" si="33"/>
        <v>Ei</v>
      </c>
      <c r="M270" s="74"/>
      <c r="N270" s="74"/>
      <c r="O270" s="77">
        <f t="shared" si="38"/>
        <v>1</v>
      </c>
      <c r="P270" s="75" t="str">
        <f t="shared" si="34"/>
        <v/>
      </c>
      <c r="Q270" s="73" t="str">
        <f t="shared" si="35"/>
        <v/>
      </c>
      <c r="R270" s="73" t="str">
        <f t="shared" si="39"/>
        <v/>
      </c>
      <c r="S270" s="5"/>
    </row>
    <row r="271" spans="2:19" x14ac:dyDescent="0.3">
      <c r="B271" s="58">
        <v>269</v>
      </c>
      <c r="C271" s="72"/>
      <c r="D271" s="72"/>
      <c r="E271" s="72"/>
      <c r="F271" s="188"/>
      <c r="G271" s="188"/>
      <c r="H271" s="72"/>
      <c r="I271" s="189" t="str">
        <f t="shared" si="36"/>
        <v/>
      </c>
      <c r="J271" s="189" t="str">
        <f t="shared" si="37"/>
        <v/>
      </c>
      <c r="K271" s="73" t="str">
        <f t="shared" si="32"/>
        <v/>
      </c>
      <c r="L271" s="73" t="str">
        <f t="shared" si="33"/>
        <v>Ei</v>
      </c>
      <c r="M271" s="74"/>
      <c r="N271" s="74"/>
      <c r="O271" s="77">
        <f t="shared" si="38"/>
        <v>1</v>
      </c>
      <c r="P271" s="75" t="str">
        <f t="shared" si="34"/>
        <v/>
      </c>
      <c r="Q271" s="73" t="str">
        <f t="shared" si="35"/>
        <v/>
      </c>
      <c r="R271" s="73" t="str">
        <f t="shared" si="39"/>
        <v/>
      </c>
      <c r="S271" s="5"/>
    </row>
    <row r="272" spans="2:19" x14ac:dyDescent="0.3">
      <c r="B272" s="58">
        <v>270</v>
      </c>
      <c r="C272" s="72"/>
      <c r="D272" s="72"/>
      <c r="E272" s="72"/>
      <c r="F272" s="188"/>
      <c r="G272" s="188"/>
      <c r="H272" s="72"/>
      <c r="I272" s="189" t="str">
        <f t="shared" si="36"/>
        <v/>
      </c>
      <c r="J272" s="189" t="str">
        <f t="shared" si="37"/>
        <v/>
      </c>
      <c r="K272" s="73" t="str">
        <f t="shared" si="32"/>
        <v/>
      </c>
      <c r="L272" s="73" t="str">
        <f t="shared" si="33"/>
        <v>Ei</v>
      </c>
      <c r="M272" s="74"/>
      <c r="N272" s="74"/>
      <c r="O272" s="77">
        <f t="shared" si="38"/>
        <v>1</v>
      </c>
      <c r="P272" s="75" t="str">
        <f t="shared" si="34"/>
        <v/>
      </c>
      <c r="Q272" s="73" t="str">
        <f t="shared" si="35"/>
        <v/>
      </c>
      <c r="R272" s="73" t="str">
        <f t="shared" si="39"/>
        <v/>
      </c>
      <c r="S272" s="5"/>
    </row>
    <row r="273" spans="2:19" x14ac:dyDescent="0.3">
      <c r="B273" s="58">
        <v>271</v>
      </c>
      <c r="C273" s="72"/>
      <c r="D273" s="72"/>
      <c r="E273" s="72"/>
      <c r="F273" s="188"/>
      <c r="G273" s="188"/>
      <c r="H273" s="72"/>
      <c r="I273" s="189" t="str">
        <f t="shared" si="36"/>
        <v/>
      </c>
      <c r="J273" s="189" t="str">
        <f t="shared" si="37"/>
        <v/>
      </c>
      <c r="K273" s="73" t="str">
        <f t="shared" si="32"/>
        <v/>
      </c>
      <c r="L273" s="73" t="str">
        <f t="shared" si="33"/>
        <v>Ei</v>
      </c>
      <c r="M273" s="74"/>
      <c r="N273" s="74"/>
      <c r="O273" s="77">
        <f t="shared" si="38"/>
        <v>1</v>
      </c>
      <c r="P273" s="75" t="str">
        <f t="shared" si="34"/>
        <v/>
      </c>
      <c r="Q273" s="73" t="str">
        <f t="shared" si="35"/>
        <v/>
      </c>
      <c r="R273" s="73" t="str">
        <f t="shared" si="39"/>
        <v/>
      </c>
      <c r="S273" s="5"/>
    </row>
    <row r="274" spans="2:19" x14ac:dyDescent="0.3">
      <c r="B274" s="58">
        <v>272</v>
      </c>
      <c r="C274" s="72"/>
      <c r="D274" s="72"/>
      <c r="E274" s="72"/>
      <c r="F274" s="188"/>
      <c r="G274" s="188"/>
      <c r="H274" s="72"/>
      <c r="I274" s="189" t="str">
        <f t="shared" si="36"/>
        <v/>
      </c>
      <c r="J274" s="189" t="str">
        <f t="shared" si="37"/>
        <v/>
      </c>
      <c r="K274" s="73" t="str">
        <f t="shared" si="32"/>
        <v/>
      </c>
      <c r="L274" s="73" t="str">
        <f t="shared" si="33"/>
        <v>Ei</v>
      </c>
      <c r="M274" s="74"/>
      <c r="N274" s="74"/>
      <c r="O274" s="77">
        <f t="shared" si="38"/>
        <v>1</v>
      </c>
      <c r="P274" s="75" t="str">
        <f t="shared" si="34"/>
        <v/>
      </c>
      <c r="Q274" s="73" t="str">
        <f t="shared" si="35"/>
        <v/>
      </c>
      <c r="R274" s="73" t="str">
        <f t="shared" si="39"/>
        <v/>
      </c>
      <c r="S274" s="5"/>
    </row>
    <row r="275" spans="2:19" x14ac:dyDescent="0.3">
      <c r="B275" s="58">
        <v>273</v>
      </c>
      <c r="C275" s="72"/>
      <c r="D275" s="72"/>
      <c r="E275" s="72"/>
      <c r="F275" s="188"/>
      <c r="G275" s="188"/>
      <c r="H275" s="72"/>
      <c r="I275" s="189" t="str">
        <f t="shared" si="36"/>
        <v/>
      </c>
      <c r="J275" s="189" t="str">
        <f t="shared" si="37"/>
        <v/>
      </c>
      <c r="K275" s="73" t="str">
        <f t="shared" si="32"/>
        <v/>
      </c>
      <c r="L275" s="73" t="str">
        <f t="shared" si="33"/>
        <v>Ei</v>
      </c>
      <c r="M275" s="74"/>
      <c r="N275" s="74"/>
      <c r="O275" s="77">
        <f t="shared" si="38"/>
        <v>1</v>
      </c>
      <c r="P275" s="75" t="str">
        <f t="shared" si="34"/>
        <v/>
      </c>
      <c r="Q275" s="73" t="str">
        <f t="shared" si="35"/>
        <v/>
      </c>
      <c r="R275" s="73" t="str">
        <f t="shared" si="39"/>
        <v/>
      </c>
      <c r="S275" s="5"/>
    </row>
    <row r="276" spans="2:19" x14ac:dyDescent="0.3">
      <c r="B276" s="58">
        <v>274</v>
      </c>
      <c r="C276" s="72"/>
      <c r="D276" s="72"/>
      <c r="E276" s="72"/>
      <c r="F276" s="188"/>
      <c r="G276" s="188"/>
      <c r="H276" s="72"/>
      <c r="I276" s="189" t="str">
        <f t="shared" si="36"/>
        <v/>
      </c>
      <c r="J276" s="189" t="str">
        <f t="shared" si="37"/>
        <v/>
      </c>
      <c r="K276" s="73" t="str">
        <f t="shared" si="32"/>
        <v/>
      </c>
      <c r="L276" s="73" t="str">
        <f t="shared" si="33"/>
        <v>Ei</v>
      </c>
      <c r="M276" s="74"/>
      <c r="N276" s="74"/>
      <c r="O276" s="77">
        <f t="shared" si="38"/>
        <v>1</v>
      </c>
      <c r="P276" s="75" t="str">
        <f t="shared" si="34"/>
        <v/>
      </c>
      <c r="Q276" s="73" t="str">
        <f t="shared" si="35"/>
        <v/>
      </c>
      <c r="R276" s="73" t="str">
        <f t="shared" si="39"/>
        <v/>
      </c>
      <c r="S276" s="5"/>
    </row>
    <row r="277" spans="2:19" x14ac:dyDescent="0.3">
      <c r="B277" s="58">
        <v>275</v>
      </c>
      <c r="C277" s="72"/>
      <c r="D277" s="72"/>
      <c r="E277" s="72"/>
      <c r="F277" s="188"/>
      <c r="G277" s="188"/>
      <c r="H277" s="72"/>
      <c r="I277" s="189" t="str">
        <f t="shared" si="36"/>
        <v/>
      </c>
      <c r="J277" s="189" t="str">
        <f t="shared" si="37"/>
        <v/>
      </c>
      <c r="K277" s="73" t="str">
        <f t="shared" si="32"/>
        <v/>
      </c>
      <c r="L277" s="73" t="str">
        <f t="shared" si="33"/>
        <v>Ei</v>
      </c>
      <c r="M277" s="74"/>
      <c r="N277" s="74"/>
      <c r="O277" s="77">
        <f t="shared" si="38"/>
        <v>1</v>
      </c>
      <c r="P277" s="75" t="str">
        <f t="shared" si="34"/>
        <v/>
      </c>
      <c r="Q277" s="73" t="str">
        <f t="shared" si="35"/>
        <v/>
      </c>
      <c r="R277" s="73" t="str">
        <f t="shared" si="39"/>
        <v/>
      </c>
      <c r="S277" s="5"/>
    </row>
    <row r="278" spans="2:19" x14ac:dyDescent="0.3">
      <c r="B278" s="58">
        <v>276</v>
      </c>
      <c r="C278" s="72"/>
      <c r="D278" s="72"/>
      <c r="E278" s="72"/>
      <c r="F278" s="188"/>
      <c r="G278" s="188"/>
      <c r="H278" s="72"/>
      <c r="I278" s="189" t="str">
        <f t="shared" si="36"/>
        <v/>
      </c>
      <c r="J278" s="189" t="str">
        <f t="shared" si="37"/>
        <v/>
      </c>
      <c r="K278" s="73" t="str">
        <f t="shared" si="32"/>
        <v/>
      </c>
      <c r="L278" s="73" t="str">
        <f t="shared" si="33"/>
        <v>Ei</v>
      </c>
      <c r="M278" s="74"/>
      <c r="N278" s="74"/>
      <c r="O278" s="77">
        <f t="shared" si="38"/>
        <v>1</v>
      </c>
      <c r="P278" s="75" t="str">
        <f t="shared" si="34"/>
        <v/>
      </c>
      <c r="Q278" s="73" t="str">
        <f t="shared" si="35"/>
        <v/>
      </c>
      <c r="R278" s="73" t="str">
        <f t="shared" si="39"/>
        <v/>
      </c>
      <c r="S278" s="5"/>
    </row>
    <row r="279" spans="2:19" x14ac:dyDescent="0.3">
      <c r="B279" s="58">
        <v>277</v>
      </c>
      <c r="C279" s="72"/>
      <c r="D279" s="72"/>
      <c r="E279" s="72"/>
      <c r="F279" s="188"/>
      <c r="G279" s="188"/>
      <c r="H279" s="72"/>
      <c r="I279" s="189" t="str">
        <f t="shared" si="36"/>
        <v/>
      </c>
      <c r="J279" s="189" t="str">
        <f t="shared" si="37"/>
        <v/>
      </c>
      <c r="K279" s="73" t="str">
        <f t="shared" si="32"/>
        <v/>
      </c>
      <c r="L279" s="73" t="str">
        <f t="shared" si="33"/>
        <v>Ei</v>
      </c>
      <c r="M279" s="74"/>
      <c r="N279" s="74"/>
      <c r="O279" s="77">
        <f t="shared" si="38"/>
        <v>1</v>
      </c>
      <c r="P279" s="75" t="str">
        <f t="shared" si="34"/>
        <v/>
      </c>
      <c r="Q279" s="73" t="str">
        <f t="shared" si="35"/>
        <v/>
      </c>
      <c r="R279" s="73" t="str">
        <f t="shared" si="39"/>
        <v/>
      </c>
      <c r="S279" s="5"/>
    </row>
    <row r="280" spans="2:19" x14ac:dyDescent="0.3">
      <c r="B280" s="58">
        <v>278</v>
      </c>
      <c r="C280" s="72"/>
      <c r="D280" s="72"/>
      <c r="E280" s="72"/>
      <c r="F280" s="188"/>
      <c r="G280" s="188"/>
      <c r="H280" s="72"/>
      <c r="I280" s="189" t="str">
        <f t="shared" si="36"/>
        <v/>
      </c>
      <c r="J280" s="189" t="str">
        <f t="shared" si="37"/>
        <v/>
      </c>
      <c r="K280" s="73" t="str">
        <f t="shared" si="32"/>
        <v/>
      </c>
      <c r="L280" s="73" t="str">
        <f t="shared" si="33"/>
        <v>Ei</v>
      </c>
      <c r="M280" s="74"/>
      <c r="N280" s="74"/>
      <c r="O280" s="77">
        <f t="shared" si="38"/>
        <v>1</v>
      </c>
      <c r="P280" s="75" t="str">
        <f t="shared" si="34"/>
        <v/>
      </c>
      <c r="Q280" s="73" t="str">
        <f t="shared" si="35"/>
        <v/>
      </c>
      <c r="R280" s="73" t="str">
        <f t="shared" si="39"/>
        <v/>
      </c>
      <c r="S280" s="5"/>
    </row>
    <row r="281" spans="2:19" x14ac:dyDescent="0.3">
      <c r="B281" s="58">
        <v>279</v>
      </c>
      <c r="C281" s="72"/>
      <c r="D281" s="72"/>
      <c r="E281" s="72"/>
      <c r="F281" s="188"/>
      <c r="G281" s="188"/>
      <c r="H281" s="72"/>
      <c r="I281" s="189" t="str">
        <f t="shared" si="36"/>
        <v/>
      </c>
      <c r="J281" s="189" t="str">
        <f t="shared" si="37"/>
        <v/>
      </c>
      <c r="K281" s="73" t="str">
        <f t="shared" si="32"/>
        <v/>
      </c>
      <c r="L281" s="73" t="str">
        <f t="shared" si="33"/>
        <v>Ei</v>
      </c>
      <c r="M281" s="74"/>
      <c r="N281" s="74"/>
      <c r="O281" s="77">
        <f t="shared" si="38"/>
        <v>1</v>
      </c>
      <c r="P281" s="75" t="str">
        <f t="shared" si="34"/>
        <v/>
      </c>
      <c r="Q281" s="73" t="str">
        <f t="shared" si="35"/>
        <v/>
      </c>
      <c r="R281" s="73" t="str">
        <f t="shared" si="39"/>
        <v/>
      </c>
      <c r="S281" s="5"/>
    </row>
    <row r="282" spans="2:19" x14ac:dyDescent="0.3">
      <c r="B282" s="58">
        <v>280</v>
      </c>
      <c r="C282" s="72"/>
      <c r="D282" s="72"/>
      <c r="E282" s="72"/>
      <c r="F282" s="188"/>
      <c r="G282" s="188"/>
      <c r="H282" s="72"/>
      <c r="I282" s="189" t="str">
        <f t="shared" si="36"/>
        <v/>
      </c>
      <c r="J282" s="189" t="str">
        <f t="shared" si="37"/>
        <v/>
      </c>
      <c r="K282" s="73" t="str">
        <f t="shared" si="32"/>
        <v/>
      </c>
      <c r="L282" s="73" t="str">
        <f t="shared" si="33"/>
        <v>Ei</v>
      </c>
      <c r="M282" s="74"/>
      <c r="N282" s="74"/>
      <c r="O282" s="77">
        <f t="shared" si="38"/>
        <v>1</v>
      </c>
      <c r="P282" s="75" t="str">
        <f t="shared" si="34"/>
        <v/>
      </c>
      <c r="Q282" s="73" t="str">
        <f t="shared" si="35"/>
        <v/>
      </c>
      <c r="R282" s="73" t="str">
        <f t="shared" si="39"/>
        <v/>
      </c>
      <c r="S282" s="5"/>
    </row>
    <row r="283" spans="2:19" x14ac:dyDescent="0.3">
      <c r="B283" s="58">
        <v>281</v>
      </c>
      <c r="C283" s="72"/>
      <c r="D283" s="72"/>
      <c r="E283" s="72"/>
      <c r="F283" s="188"/>
      <c r="G283" s="188"/>
      <c r="H283" s="72"/>
      <c r="I283" s="189" t="str">
        <f t="shared" si="36"/>
        <v/>
      </c>
      <c r="J283" s="189" t="str">
        <f t="shared" si="37"/>
        <v/>
      </c>
      <c r="K283" s="73" t="str">
        <f t="shared" si="32"/>
        <v/>
      </c>
      <c r="L283" s="73" t="str">
        <f t="shared" si="33"/>
        <v>Ei</v>
      </c>
      <c r="M283" s="74"/>
      <c r="N283" s="74"/>
      <c r="O283" s="77">
        <f t="shared" si="38"/>
        <v>1</v>
      </c>
      <c r="P283" s="75" t="str">
        <f t="shared" si="34"/>
        <v/>
      </c>
      <c r="Q283" s="73" t="str">
        <f t="shared" si="35"/>
        <v/>
      </c>
      <c r="R283" s="73" t="str">
        <f t="shared" si="39"/>
        <v/>
      </c>
      <c r="S283" s="5"/>
    </row>
    <row r="284" spans="2:19" x14ac:dyDescent="0.3">
      <c r="B284" s="58">
        <v>282</v>
      </c>
      <c r="C284" s="72"/>
      <c r="D284" s="72"/>
      <c r="E284" s="72"/>
      <c r="F284" s="188"/>
      <c r="G284" s="188"/>
      <c r="H284" s="72"/>
      <c r="I284" s="189" t="str">
        <f t="shared" si="36"/>
        <v/>
      </c>
      <c r="J284" s="189" t="str">
        <f t="shared" si="37"/>
        <v/>
      </c>
      <c r="K284" s="73" t="str">
        <f t="shared" si="32"/>
        <v/>
      </c>
      <c r="L284" s="73" t="str">
        <f t="shared" si="33"/>
        <v>Ei</v>
      </c>
      <c r="M284" s="74"/>
      <c r="N284" s="74"/>
      <c r="O284" s="77">
        <f t="shared" si="38"/>
        <v>1</v>
      </c>
      <c r="P284" s="75" t="str">
        <f t="shared" si="34"/>
        <v/>
      </c>
      <c r="Q284" s="73" t="str">
        <f t="shared" si="35"/>
        <v/>
      </c>
      <c r="R284" s="73" t="str">
        <f t="shared" si="39"/>
        <v/>
      </c>
      <c r="S284" s="5"/>
    </row>
    <row r="285" spans="2:19" x14ac:dyDescent="0.3">
      <c r="B285" s="58">
        <v>283</v>
      </c>
      <c r="C285" s="72"/>
      <c r="D285" s="72"/>
      <c r="E285" s="72"/>
      <c r="F285" s="188"/>
      <c r="G285" s="188"/>
      <c r="H285" s="72"/>
      <c r="I285" s="189" t="str">
        <f t="shared" si="36"/>
        <v/>
      </c>
      <c r="J285" s="189" t="str">
        <f t="shared" si="37"/>
        <v/>
      </c>
      <c r="K285" s="73" t="str">
        <f t="shared" si="32"/>
        <v/>
      </c>
      <c r="L285" s="73" t="str">
        <f t="shared" si="33"/>
        <v>Ei</v>
      </c>
      <c r="M285" s="74"/>
      <c r="N285" s="74"/>
      <c r="O285" s="77">
        <f t="shared" si="38"/>
        <v>1</v>
      </c>
      <c r="P285" s="75" t="str">
        <f t="shared" si="34"/>
        <v/>
      </c>
      <c r="Q285" s="73" t="str">
        <f t="shared" si="35"/>
        <v/>
      </c>
      <c r="R285" s="73" t="str">
        <f t="shared" si="39"/>
        <v/>
      </c>
      <c r="S285" s="5"/>
    </row>
    <row r="286" spans="2:19" x14ac:dyDescent="0.3">
      <c r="B286" s="58">
        <v>284</v>
      </c>
      <c r="C286" s="72"/>
      <c r="D286" s="72"/>
      <c r="E286" s="72"/>
      <c r="F286" s="188"/>
      <c r="G286" s="188"/>
      <c r="H286" s="72"/>
      <c r="I286" s="189" t="str">
        <f t="shared" si="36"/>
        <v/>
      </c>
      <c r="J286" s="189" t="str">
        <f t="shared" si="37"/>
        <v/>
      </c>
      <c r="K286" s="73" t="str">
        <f t="shared" si="32"/>
        <v/>
      </c>
      <c r="L286" s="73" t="str">
        <f t="shared" si="33"/>
        <v>Ei</v>
      </c>
      <c r="M286" s="74"/>
      <c r="N286" s="74"/>
      <c r="O286" s="77">
        <f t="shared" si="38"/>
        <v>1</v>
      </c>
      <c r="P286" s="75" t="str">
        <f t="shared" si="34"/>
        <v/>
      </c>
      <c r="Q286" s="73" t="str">
        <f t="shared" si="35"/>
        <v/>
      </c>
      <c r="R286" s="73" t="str">
        <f t="shared" si="39"/>
        <v/>
      </c>
      <c r="S286" s="5"/>
    </row>
    <row r="287" spans="2:19" x14ac:dyDescent="0.3">
      <c r="B287" s="58">
        <v>285</v>
      </c>
      <c r="C287" s="72"/>
      <c r="D287" s="72"/>
      <c r="E287" s="72"/>
      <c r="F287" s="188"/>
      <c r="G287" s="188"/>
      <c r="H287" s="72"/>
      <c r="I287" s="189" t="str">
        <f t="shared" si="36"/>
        <v/>
      </c>
      <c r="J287" s="189" t="str">
        <f t="shared" si="37"/>
        <v/>
      </c>
      <c r="K287" s="73" t="str">
        <f t="shared" si="32"/>
        <v/>
      </c>
      <c r="L287" s="73" t="str">
        <f t="shared" si="33"/>
        <v>Ei</v>
      </c>
      <c r="M287" s="74"/>
      <c r="N287" s="74"/>
      <c r="O287" s="77">
        <f t="shared" si="38"/>
        <v>1</v>
      </c>
      <c r="P287" s="75" t="str">
        <f t="shared" si="34"/>
        <v/>
      </c>
      <c r="Q287" s="73" t="str">
        <f t="shared" si="35"/>
        <v/>
      </c>
      <c r="R287" s="73" t="str">
        <f t="shared" si="39"/>
        <v/>
      </c>
      <c r="S287" s="5"/>
    </row>
    <row r="288" spans="2:19" x14ac:dyDescent="0.3">
      <c r="B288" s="58">
        <v>286</v>
      </c>
      <c r="C288" s="72"/>
      <c r="D288" s="72"/>
      <c r="E288" s="72"/>
      <c r="F288" s="188"/>
      <c r="G288" s="188"/>
      <c r="H288" s="72"/>
      <c r="I288" s="189" t="str">
        <f t="shared" si="36"/>
        <v/>
      </c>
      <c r="J288" s="189" t="str">
        <f t="shared" si="37"/>
        <v/>
      </c>
      <c r="K288" s="73" t="str">
        <f t="shared" si="32"/>
        <v/>
      </c>
      <c r="L288" s="73" t="str">
        <f t="shared" si="33"/>
        <v>Ei</v>
      </c>
      <c r="M288" s="74"/>
      <c r="N288" s="74"/>
      <c r="O288" s="77">
        <f t="shared" si="38"/>
        <v>1</v>
      </c>
      <c r="P288" s="75" t="str">
        <f t="shared" si="34"/>
        <v/>
      </c>
      <c r="Q288" s="73" t="str">
        <f t="shared" si="35"/>
        <v/>
      </c>
      <c r="R288" s="73" t="str">
        <f t="shared" si="39"/>
        <v/>
      </c>
      <c r="S288" s="5"/>
    </row>
    <row r="289" spans="2:19" x14ac:dyDescent="0.3">
      <c r="B289" s="58">
        <v>287</v>
      </c>
      <c r="C289" s="72"/>
      <c r="D289" s="72"/>
      <c r="E289" s="72"/>
      <c r="F289" s="188"/>
      <c r="G289" s="188"/>
      <c r="H289" s="72"/>
      <c r="I289" s="189" t="str">
        <f t="shared" si="36"/>
        <v/>
      </c>
      <c r="J289" s="189" t="str">
        <f t="shared" si="37"/>
        <v/>
      </c>
      <c r="K289" s="73" t="str">
        <f t="shared" si="32"/>
        <v/>
      </c>
      <c r="L289" s="73" t="str">
        <f t="shared" si="33"/>
        <v>Ei</v>
      </c>
      <c r="M289" s="74"/>
      <c r="N289" s="74"/>
      <c r="O289" s="77">
        <f t="shared" si="38"/>
        <v>1</v>
      </c>
      <c r="P289" s="75" t="str">
        <f t="shared" si="34"/>
        <v/>
      </c>
      <c r="Q289" s="73" t="str">
        <f t="shared" si="35"/>
        <v/>
      </c>
      <c r="R289" s="73" t="str">
        <f t="shared" si="39"/>
        <v/>
      </c>
      <c r="S289" s="5"/>
    </row>
    <row r="290" spans="2:19" x14ac:dyDescent="0.3">
      <c r="B290" s="58">
        <v>288</v>
      </c>
      <c r="C290" s="72"/>
      <c r="D290" s="72"/>
      <c r="E290" s="72"/>
      <c r="F290" s="188"/>
      <c r="G290" s="188"/>
      <c r="H290" s="72"/>
      <c r="I290" s="189" t="str">
        <f t="shared" si="36"/>
        <v/>
      </c>
      <c r="J290" s="189" t="str">
        <f t="shared" si="37"/>
        <v/>
      </c>
      <c r="K290" s="73" t="str">
        <f t="shared" si="32"/>
        <v/>
      </c>
      <c r="L290" s="73" t="str">
        <f t="shared" si="33"/>
        <v>Ei</v>
      </c>
      <c r="M290" s="74"/>
      <c r="N290" s="74"/>
      <c r="O290" s="77">
        <f t="shared" si="38"/>
        <v>1</v>
      </c>
      <c r="P290" s="75" t="str">
        <f t="shared" si="34"/>
        <v/>
      </c>
      <c r="Q290" s="73" t="str">
        <f t="shared" si="35"/>
        <v/>
      </c>
      <c r="R290" s="73" t="str">
        <f t="shared" si="39"/>
        <v/>
      </c>
      <c r="S290" s="5"/>
    </row>
    <row r="291" spans="2:19" x14ac:dyDescent="0.3">
      <c r="B291" s="58">
        <v>289</v>
      </c>
      <c r="C291" s="72"/>
      <c r="D291" s="72"/>
      <c r="E291" s="72"/>
      <c r="F291" s="188"/>
      <c r="G291" s="188"/>
      <c r="H291" s="72"/>
      <c r="I291" s="189" t="str">
        <f t="shared" si="36"/>
        <v/>
      </c>
      <c r="J291" s="189" t="str">
        <f t="shared" si="37"/>
        <v/>
      </c>
      <c r="K291" s="73" t="str">
        <f t="shared" si="32"/>
        <v/>
      </c>
      <c r="L291" s="73" t="str">
        <f t="shared" si="33"/>
        <v>Ei</v>
      </c>
      <c r="M291" s="74"/>
      <c r="N291" s="74"/>
      <c r="O291" s="77">
        <f t="shared" si="38"/>
        <v>1</v>
      </c>
      <c r="P291" s="75" t="str">
        <f t="shared" si="34"/>
        <v/>
      </c>
      <c r="Q291" s="73" t="str">
        <f t="shared" si="35"/>
        <v/>
      </c>
      <c r="R291" s="73" t="str">
        <f t="shared" si="39"/>
        <v/>
      </c>
      <c r="S291" s="5"/>
    </row>
    <row r="292" spans="2:19" x14ac:dyDescent="0.3">
      <c r="B292" s="58">
        <v>290</v>
      </c>
      <c r="C292" s="72"/>
      <c r="D292" s="72"/>
      <c r="E292" s="72"/>
      <c r="F292" s="188"/>
      <c r="G292" s="188"/>
      <c r="H292" s="72"/>
      <c r="I292" s="189" t="str">
        <f t="shared" si="36"/>
        <v/>
      </c>
      <c r="J292" s="189" t="str">
        <f t="shared" si="37"/>
        <v/>
      </c>
      <c r="K292" s="73" t="str">
        <f t="shared" si="32"/>
        <v/>
      </c>
      <c r="L292" s="73" t="str">
        <f t="shared" si="33"/>
        <v>Ei</v>
      </c>
      <c r="M292" s="74"/>
      <c r="N292" s="74"/>
      <c r="O292" s="77">
        <f t="shared" si="38"/>
        <v>1</v>
      </c>
      <c r="P292" s="75" t="str">
        <f t="shared" si="34"/>
        <v/>
      </c>
      <c r="Q292" s="73" t="str">
        <f t="shared" si="35"/>
        <v/>
      </c>
      <c r="R292" s="73" t="str">
        <f t="shared" si="39"/>
        <v/>
      </c>
      <c r="S292" s="5"/>
    </row>
    <row r="293" spans="2:19" x14ac:dyDescent="0.3">
      <c r="B293" s="58">
        <v>291</v>
      </c>
      <c r="C293" s="72"/>
      <c r="D293" s="72"/>
      <c r="E293" s="72"/>
      <c r="F293" s="188"/>
      <c r="G293" s="188"/>
      <c r="H293" s="72"/>
      <c r="I293" s="189" t="str">
        <f t="shared" si="36"/>
        <v/>
      </c>
      <c r="J293" s="189" t="str">
        <f t="shared" si="37"/>
        <v/>
      </c>
      <c r="K293" s="73" t="str">
        <f t="shared" si="32"/>
        <v/>
      </c>
      <c r="L293" s="73" t="str">
        <f t="shared" si="33"/>
        <v>Ei</v>
      </c>
      <c r="M293" s="74"/>
      <c r="N293" s="74"/>
      <c r="O293" s="77">
        <f t="shared" si="38"/>
        <v>1</v>
      </c>
      <c r="P293" s="75" t="str">
        <f t="shared" si="34"/>
        <v/>
      </c>
      <c r="Q293" s="73" t="str">
        <f t="shared" si="35"/>
        <v/>
      </c>
      <c r="R293" s="73" t="str">
        <f t="shared" si="39"/>
        <v/>
      </c>
      <c r="S293" s="5"/>
    </row>
    <row r="294" spans="2:19" x14ac:dyDescent="0.3">
      <c r="B294" s="58">
        <v>292</v>
      </c>
      <c r="C294" s="72"/>
      <c r="D294" s="72"/>
      <c r="E294" s="72"/>
      <c r="F294" s="188"/>
      <c r="G294" s="188"/>
      <c r="H294" s="72"/>
      <c r="I294" s="189" t="str">
        <f t="shared" si="36"/>
        <v/>
      </c>
      <c r="J294" s="189" t="str">
        <f t="shared" si="37"/>
        <v/>
      </c>
      <c r="K294" s="73" t="str">
        <f t="shared" si="32"/>
        <v/>
      </c>
      <c r="L294" s="73" t="str">
        <f t="shared" si="33"/>
        <v>Ei</v>
      </c>
      <c r="M294" s="74"/>
      <c r="N294" s="74"/>
      <c r="O294" s="77">
        <f t="shared" si="38"/>
        <v>1</v>
      </c>
      <c r="P294" s="75" t="str">
        <f t="shared" si="34"/>
        <v/>
      </c>
      <c r="Q294" s="73" t="str">
        <f t="shared" si="35"/>
        <v/>
      </c>
      <c r="R294" s="73" t="str">
        <f t="shared" si="39"/>
        <v/>
      </c>
      <c r="S294" s="5"/>
    </row>
    <row r="295" spans="2:19" x14ac:dyDescent="0.3">
      <c r="B295" s="58">
        <v>293</v>
      </c>
      <c r="C295" s="72"/>
      <c r="D295" s="72"/>
      <c r="E295" s="72"/>
      <c r="F295" s="188"/>
      <c r="G295" s="188"/>
      <c r="H295" s="72"/>
      <c r="I295" s="189" t="str">
        <f t="shared" si="36"/>
        <v/>
      </c>
      <c r="J295" s="189" t="str">
        <f t="shared" si="37"/>
        <v/>
      </c>
      <c r="K295" s="73" t="str">
        <f t="shared" si="32"/>
        <v/>
      </c>
      <c r="L295" s="73" t="str">
        <f t="shared" si="33"/>
        <v>Ei</v>
      </c>
      <c r="M295" s="74"/>
      <c r="N295" s="74"/>
      <c r="O295" s="77">
        <f t="shared" si="38"/>
        <v>1</v>
      </c>
      <c r="P295" s="75" t="str">
        <f t="shared" si="34"/>
        <v/>
      </c>
      <c r="Q295" s="73" t="str">
        <f t="shared" si="35"/>
        <v/>
      </c>
      <c r="R295" s="73" t="str">
        <f t="shared" si="39"/>
        <v/>
      </c>
      <c r="S295" s="5"/>
    </row>
    <row r="296" spans="2:19" x14ac:dyDescent="0.3">
      <c r="B296" s="58">
        <v>294</v>
      </c>
      <c r="C296" s="72"/>
      <c r="D296" s="72"/>
      <c r="E296" s="72"/>
      <c r="F296" s="188"/>
      <c r="G296" s="188"/>
      <c r="H296" s="72"/>
      <c r="I296" s="189" t="str">
        <f t="shared" si="36"/>
        <v/>
      </c>
      <c r="J296" s="189" t="str">
        <f t="shared" si="37"/>
        <v/>
      </c>
      <c r="K296" s="73" t="str">
        <f t="shared" si="32"/>
        <v/>
      </c>
      <c r="L296" s="73" t="str">
        <f t="shared" si="33"/>
        <v>Ei</v>
      </c>
      <c r="M296" s="74"/>
      <c r="N296" s="74"/>
      <c r="O296" s="77">
        <f t="shared" si="38"/>
        <v>1</v>
      </c>
      <c r="P296" s="75" t="str">
        <f t="shared" si="34"/>
        <v/>
      </c>
      <c r="Q296" s="73" t="str">
        <f t="shared" si="35"/>
        <v/>
      </c>
      <c r="R296" s="73" t="str">
        <f t="shared" si="39"/>
        <v/>
      </c>
      <c r="S296" s="5"/>
    </row>
    <row r="297" spans="2:19" x14ac:dyDescent="0.3">
      <c r="B297" s="58">
        <v>295</v>
      </c>
      <c r="C297" s="72"/>
      <c r="D297" s="72"/>
      <c r="E297" s="72"/>
      <c r="F297" s="188"/>
      <c r="G297" s="188"/>
      <c r="H297" s="72"/>
      <c r="I297" s="189" t="str">
        <f t="shared" si="36"/>
        <v/>
      </c>
      <c r="J297" s="189" t="str">
        <f t="shared" si="37"/>
        <v/>
      </c>
      <c r="K297" s="73" t="str">
        <f t="shared" si="32"/>
        <v/>
      </c>
      <c r="L297" s="73" t="str">
        <f t="shared" si="33"/>
        <v>Ei</v>
      </c>
      <c r="M297" s="74"/>
      <c r="N297" s="74"/>
      <c r="O297" s="77">
        <f t="shared" si="38"/>
        <v>1</v>
      </c>
      <c r="P297" s="75" t="str">
        <f t="shared" si="34"/>
        <v/>
      </c>
      <c r="Q297" s="73" t="str">
        <f t="shared" si="35"/>
        <v/>
      </c>
      <c r="R297" s="73" t="str">
        <f t="shared" si="39"/>
        <v/>
      </c>
      <c r="S297" s="5"/>
    </row>
    <row r="298" spans="2:19" x14ac:dyDescent="0.3">
      <c r="B298" s="58">
        <v>296</v>
      </c>
      <c r="C298" s="72"/>
      <c r="D298" s="72"/>
      <c r="E298" s="72"/>
      <c r="F298" s="188"/>
      <c r="G298" s="188"/>
      <c r="H298" s="72"/>
      <c r="I298" s="189" t="str">
        <f t="shared" si="36"/>
        <v/>
      </c>
      <c r="J298" s="189" t="str">
        <f t="shared" si="37"/>
        <v/>
      </c>
      <c r="K298" s="73" t="str">
        <f t="shared" si="32"/>
        <v/>
      </c>
      <c r="L298" s="73" t="str">
        <f t="shared" si="33"/>
        <v>Ei</v>
      </c>
      <c r="M298" s="74"/>
      <c r="N298" s="74"/>
      <c r="O298" s="77">
        <f t="shared" si="38"/>
        <v>1</v>
      </c>
      <c r="P298" s="75" t="str">
        <f t="shared" si="34"/>
        <v/>
      </c>
      <c r="Q298" s="73" t="str">
        <f t="shared" si="35"/>
        <v/>
      </c>
      <c r="R298" s="73" t="str">
        <f t="shared" si="39"/>
        <v/>
      </c>
      <c r="S298" s="5"/>
    </row>
    <row r="299" spans="2:19" x14ac:dyDescent="0.3">
      <c r="B299" s="58">
        <v>297</v>
      </c>
      <c r="C299" s="72"/>
      <c r="D299" s="72"/>
      <c r="E299" s="72"/>
      <c r="F299" s="188"/>
      <c r="G299" s="188"/>
      <c r="H299" s="72"/>
      <c r="I299" s="189" t="str">
        <f t="shared" si="36"/>
        <v/>
      </c>
      <c r="J299" s="189" t="str">
        <f t="shared" si="37"/>
        <v/>
      </c>
      <c r="K299" s="73" t="str">
        <f t="shared" si="32"/>
        <v/>
      </c>
      <c r="L299" s="73" t="str">
        <f t="shared" si="33"/>
        <v>Ei</v>
      </c>
      <c r="M299" s="74"/>
      <c r="N299" s="74"/>
      <c r="O299" s="77">
        <f t="shared" si="38"/>
        <v>1</v>
      </c>
      <c r="P299" s="75" t="str">
        <f t="shared" si="34"/>
        <v/>
      </c>
      <c r="Q299" s="73" t="str">
        <f t="shared" si="35"/>
        <v/>
      </c>
      <c r="R299" s="73" t="str">
        <f t="shared" si="39"/>
        <v/>
      </c>
      <c r="S299" s="5"/>
    </row>
    <row r="300" spans="2:19" x14ac:dyDescent="0.3">
      <c r="B300" s="58">
        <v>298</v>
      </c>
      <c r="C300" s="72"/>
      <c r="D300" s="72"/>
      <c r="E300" s="72"/>
      <c r="F300" s="188"/>
      <c r="G300" s="188"/>
      <c r="H300" s="72"/>
      <c r="I300" s="189" t="str">
        <f t="shared" si="36"/>
        <v/>
      </c>
      <c r="J300" s="189" t="str">
        <f t="shared" si="37"/>
        <v/>
      </c>
      <c r="K300" s="73" t="str">
        <f t="shared" si="32"/>
        <v/>
      </c>
      <c r="L300" s="73" t="str">
        <f t="shared" si="33"/>
        <v>Ei</v>
      </c>
      <c r="M300" s="74"/>
      <c r="N300" s="74"/>
      <c r="O300" s="77">
        <f t="shared" si="38"/>
        <v>1</v>
      </c>
      <c r="P300" s="75" t="str">
        <f t="shared" si="34"/>
        <v/>
      </c>
      <c r="Q300" s="73" t="str">
        <f t="shared" si="35"/>
        <v/>
      </c>
      <c r="R300" s="73" t="str">
        <f t="shared" si="39"/>
        <v/>
      </c>
      <c r="S300" s="5"/>
    </row>
    <row r="301" spans="2:19" x14ac:dyDescent="0.3">
      <c r="B301" s="58">
        <v>299</v>
      </c>
      <c r="C301" s="72"/>
      <c r="D301" s="72"/>
      <c r="E301" s="72"/>
      <c r="F301" s="188"/>
      <c r="G301" s="188"/>
      <c r="H301" s="72"/>
      <c r="I301" s="189" t="str">
        <f t="shared" si="36"/>
        <v/>
      </c>
      <c r="J301" s="189" t="str">
        <f t="shared" si="37"/>
        <v/>
      </c>
      <c r="K301" s="73" t="str">
        <f t="shared" si="32"/>
        <v/>
      </c>
      <c r="L301" s="73" t="str">
        <f t="shared" si="33"/>
        <v>Ei</v>
      </c>
      <c r="M301" s="74"/>
      <c r="N301" s="74"/>
      <c r="O301" s="77">
        <f t="shared" si="38"/>
        <v>1</v>
      </c>
      <c r="P301" s="75" t="str">
        <f t="shared" si="34"/>
        <v/>
      </c>
      <c r="Q301" s="73" t="str">
        <f t="shared" si="35"/>
        <v/>
      </c>
      <c r="R301" s="73" t="str">
        <f t="shared" si="39"/>
        <v/>
      </c>
      <c r="S301" s="5"/>
    </row>
    <row r="302" spans="2:19" x14ac:dyDescent="0.3">
      <c r="B302" s="58">
        <v>300</v>
      </c>
      <c r="C302" s="72"/>
      <c r="D302" s="72"/>
      <c r="E302" s="72"/>
      <c r="F302" s="188"/>
      <c r="G302" s="188"/>
      <c r="H302" s="72"/>
      <c r="I302" s="189" t="str">
        <f t="shared" si="36"/>
        <v/>
      </c>
      <c r="J302" s="189" t="str">
        <f t="shared" si="37"/>
        <v/>
      </c>
      <c r="K302" s="73" t="str">
        <f t="shared" si="32"/>
        <v/>
      </c>
      <c r="L302" s="73" t="str">
        <f t="shared" si="33"/>
        <v>Ei</v>
      </c>
      <c r="M302" s="74"/>
      <c r="N302" s="74"/>
      <c r="O302" s="77">
        <f t="shared" si="38"/>
        <v>1</v>
      </c>
      <c r="P302" s="75" t="str">
        <f t="shared" si="34"/>
        <v/>
      </c>
      <c r="Q302" s="73" t="str">
        <f t="shared" si="35"/>
        <v/>
      </c>
      <c r="R302" s="73" t="str">
        <f t="shared" si="39"/>
        <v/>
      </c>
      <c r="S302" s="5"/>
    </row>
    <row r="303" spans="2:19" x14ac:dyDescent="0.3">
      <c r="B303" s="58">
        <v>301</v>
      </c>
      <c r="C303" s="72"/>
      <c r="D303" s="72"/>
      <c r="E303" s="72"/>
      <c r="F303" s="188"/>
      <c r="G303" s="188"/>
      <c r="H303" s="72"/>
      <c r="I303" s="189" t="str">
        <f t="shared" si="36"/>
        <v/>
      </c>
      <c r="J303" s="189" t="str">
        <f t="shared" si="37"/>
        <v/>
      </c>
      <c r="K303" s="73" t="str">
        <f t="shared" si="32"/>
        <v/>
      </c>
      <c r="L303" s="73" t="str">
        <f t="shared" si="33"/>
        <v>Ei</v>
      </c>
      <c r="M303" s="74"/>
      <c r="N303" s="74"/>
      <c r="O303" s="77">
        <f t="shared" ref="O303:O366" si="40">1-(M303+N303)</f>
        <v>1</v>
      </c>
      <c r="P303" s="75" t="str">
        <f t="shared" si="34"/>
        <v/>
      </c>
      <c r="Q303" s="73" t="str">
        <f t="shared" si="35"/>
        <v/>
      </c>
      <c r="R303" s="73" t="str">
        <f t="shared" si="39"/>
        <v/>
      </c>
      <c r="S303" s="5"/>
    </row>
    <row r="304" spans="2:19" x14ac:dyDescent="0.3">
      <c r="B304" s="58">
        <v>302</v>
      </c>
      <c r="C304" s="72"/>
      <c r="D304" s="72"/>
      <c r="E304" s="72"/>
      <c r="F304" s="188"/>
      <c r="G304" s="188"/>
      <c r="H304" s="72"/>
      <c r="I304" s="189" t="str">
        <f t="shared" si="36"/>
        <v/>
      </c>
      <c r="J304" s="189" t="str">
        <f t="shared" si="37"/>
        <v/>
      </c>
      <c r="K304" s="73" t="str">
        <f t="shared" si="32"/>
        <v/>
      </c>
      <c r="L304" s="73" t="str">
        <f t="shared" si="33"/>
        <v>Ei</v>
      </c>
      <c r="M304" s="74"/>
      <c r="N304" s="74"/>
      <c r="O304" s="77">
        <f t="shared" si="40"/>
        <v>1</v>
      </c>
      <c r="P304" s="75" t="str">
        <f t="shared" si="34"/>
        <v/>
      </c>
      <c r="Q304" s="73" t="str">
        <f t="shared" si="35"/>
        <v/>
      </c>
      <c r="R304" s="73" t="str">
        <f t="shared" si="39"/>
        <v/>
      </c>
      <c r="S304" s="5"/>
    </row>
    <row r="305" spans="2:19" x14ac:dyDescent="0.3">
      <c r="B305" s="58">
        <v>303</v>
      </c>
      <c r="C305" s="72"/>
      <c r="D305" s="72"/>
      <c r="E305" s="72"/>
      <c r="F305" s="188"/>
      <c r="G305" s="188"/>
      <c r="H305" s="72"/>
      <c r="I305" s="189" t="str">
        <f t="shared" si="36"/>
        <v/>
      </c>
      <c r="J305" s="189" t="str">
        <f t="shared" si="37"/>
        <v/>
      </c>
      <c r="K305" s="73" t="str">
        <f t="shared" si="32"/>
        <v/>
      </c>
      <c r="L305" s="73" t="str">
        <f t="shared" si="33"/>
        <v>Ei</v>
      </c>
      <c r="M305" s="74"/>
      <c r="N305" s="74"/>
      <c r="O305" s="77">
        <f t="shared" si="40"/>
        <v>1</v>
      </c>
      <c r="P305" s="75" t="str">
        <f t="shared" si="34"/>
        <v/>
      </c>
      <c r="Q305" s="73" t="str">
        <f t="shared" si="35"/>
        <v/>
      </c>
      <c r="R305" s="73" t="str">
        <f t="shared" si="39"/>
        <v/>
      </c>
      <c r="S305" s="5"/>
    </row>
    <row r="306" spans="2:19" x14ac:dyDescent="0.3">
      <c r="B306" s="58">
        <v>304</v>
      </c>
      <c r="C306" s="72"/>
      <c r="D306" s="72"/>
      <c r="E306" s="72"/>
      <c r="F306" s="188"/>
      <c r="G306" s="188"/>
      <c r="H306" s="72"/>
      <c r="I306" s="189" t="str">
        <f t="shared" si="36"/>
        <v/>
      </c>
      <c r="J306" s="189" t="str">
        <f t="shared" si="37"/>
        <v/>
      </c>
      <c r="K306" s="73" t="str">
        <f t="shared" si="32"/>
        <v/>
      </c>
      <c r="L306" s="73" t="str">
        <f t="shared" si="33"/>
        <v>Ei</v>
      </c>
      <c r="M306" s="74"/>
      <c r="N306" s="74"/>
      <c r="O306" s="77">
        <f t="shared" si="40"/>
        <v>1</v>
      </c>
      <c r="P306" s="75" t="str">
        <f t="shared" si="34"/>
        <v/>
      </c>
      <c r="Q306" s="73" t="str">
        <f t="shared" si="35"/>
        <v/>
      </c>
      <c r="R306" s="73" t="str">
        <f t="shared" si="39"/>
        <v/>
      </c>
      <c r="S306" s="5"/>
    </row>
    <row r="307" spans="2:19" x14ac:dyDescent="0.3">
      <c r="B307" s="58">
        <v>305</v>
      </c>
      <c r="C307" s="72"/>
      <c r="D307" s="72"/>
      <c r="E307" s="72"/>
      <c r="F307" s="188"/>
      <c r="G307" s="188"/>
      <c r="H307" s="72"/>
      <c r="I307" s="189" t="str">
        <f t="shared" si="36"/>
        <v/>
      </c>
      <c r="J307" s="189" t="str">
        <f t="shared" si="37"/>
        <v/>
      </c>
      <c r="K307" s="73" t="str">
        <f t="shared" si="32"/>
        <v/>
      </c>
      <c r="L307" s="73" t="str">
        <f t="shared" si="33"/>
        <v>Ei</v>
      </c>
      <c r="M307" s="74"/>
      <c r="N307" s="74"/>
      <c r="O307" s="77">
        <f t="shared" si="40"/>
        <v>1</v>
      </c>
      <c r="P307" s="75" t="str">
        <f t="shared" si="34"/>
        <v/>
      </c>
      <c r="Q307" s="73" t="str">
        <f t="shared" si="35"/>
        <v/>
      </c>
      <c r="R307" s="73" t="str">
        <f t="shared" si="39"/>
        <v/>
      </c>
      <c r="S307" s="5"/>
    </row>
    <row r="308" spans="2:19" x14ac:dyDescent="0.3">
      <c r="B308" s="58">
        <v>306</v>
      </c>
      <c r="C308" s="72"/>
      <c r="D308" s="72"/>
      <c r="E308" s="72"/>
      <c r="F308" s="188"/>
      <c r="G308" s="188"/>
      <c r="H308" s="72"/>
      <c r="I308" s="189" t="str">
        <f t="shared" si="36"/>
        <v/>
      </c>
      <c r="J308" s="189" t="str">
        <f t="shared" si="37"/>
        <v/>
      </c>
      <c r="K308" s="73" t="str">
        <f t="shared" si="32"/>
        <v/>
      </c>
      <c r="L308" s="73" t="str">
        <f t="shared" si="33"/>
        <v>Ei</v>
      </c>
      <c r="M308" s="74"/>
      <c r="N308" s="74"/>
      <c r="O308" s="77">
        <f t="shared" si="40"/>
        <v>1</v>
      </c>
      <c r="P308" s="75" t="str">
        <f t="shared" si="34"/>
        <v/>
      </c>
      <c r="Q308" s="73" t="str">
        <f t="shared" si="35"/>
        <v/>
      </c>
      <c r="R308" s="73" t="str">
        <f t="shared" si="39"/>
        <v/>
      </c>
      <c r="S308" s="5"/>
    </row>
    <row r="309" spans="2:19" x14ac:dyDescent="0.3">
      <c r="B309" s="58">
        <v>307</v>
      </c>
      <c r="C309" s="72"/>
      <c r="D309" s="72"/>
      <c r="E309" s="72"/>
      <c r="F309" s="188"/>
      <c r="G309" s="188"/>
      <c r="H309" s="72"/>
      <c r="I309" s="189" t="str">
        <f t="shared" si="36"/>
        <v/>
      </c>
      <c r="J309" s="189" t="str">
        <f t="shared" si="37"/>
        <v/>
      </c>
      <c r="K309" s="73" t="str">
        <f t="shared" si="32"/>
        <v/>
      </c>
      <c r="L309" s="73" t="str">
        <f t="shared" si="33"/>
        <v>Ei</v>
      </c>
      <c r="M309" s="74"/>
      <c r="N309" s="74"/>
      <c r="O309" s="77">
        <f t="shared" si="40"/>
        <v>1</v>
      </c>
      <c r="P309" s="75" t="str">
        <f t="shared" si="34"/>
        <v/>
      </c>
      <c r="Q309" s="73" t="str">
        <f t="shared" si="35"/>
        <v/>
      </c>
      <c r="R309" s="73" t="str">
        <f t="shared" si="39"/>
        <v/>
      </c>
      <c r="S309" s="5"/>
    </row>
    <row r="310" spans="2:19" x14ac:dyDescent="0.3">
      <c r="B310" s="58">
        <v>308</v>
      </c>
      <c r="C310" s="72"/>
      <c r="D310" s="72"/>
      <c r="E310" s="72"/>
      <c r="F310" s="188"/>
      <c r="G310" s="188"/>
      <c r="H310" s="72"/>
      <c r="I310" s="189" t="str">
        <f t="shared" si="36"/>
        <v/>
      </c>
      <c r="J310" s="189" t="str">
        <f t="shared" si="37"/>
        <v/>
      </c>
      <c r="K310" s="73" t="str">
        <f t="shared" si="32"/>
        <v/>
      </c>
      <c r="L310" s="73" t="str">
        <f t="shared" si="33"/>
        <v>Ei</v>
      </c>
      <c r="M310" s="74"/>
      <c r="N310" s="74"/>
      <c r="O310" s="77">
        <f t="shared" si="40"/>
        <v>1</v>
      </c>
      <c r="P310" s="75" t="str">
        <f t="shared" si="34"/>
        <v/>
      </c>
      <c r="Q310" s="73" t="str">
        <f t="shared" si="35"/>
        <v/>
      </c>
      <c r="R310" s="73" t="str">
        <f t="shared" si="39"/>
        <v/>
      </c>
      <c r="S310" s="5"/>
    </row>
    <row r="311" spans="2:19" x14ac:dyDescent="0.3">
      <c r="B311" s="58">
        <v>309</v>
      </c>
      <c r="C311" s="72"/>
      <c r="D311" s="72"/>
      <c r="E311" s="72"/>
      <c r="F311" s="188"/>
      <c r="G311" s="188"/>
      <c r="H311" s="72"/>
      <c r="I311" s="189" t="str">
        <f t="shared" si="36"/>
        <v/>
      </c>
      <c r="J311" s="189" t="str">
        <f t="shared" si="37"/>
        <v/>
      </c>
      <c r="K311" s="73" t="str">
        <f t="shared" si="32"/>
        <v/>
      </c>
      <c r="L311" s="73" t="str">
        <f t="shared" si="33"/>
        <v>Ei</v>
      </c>
      <c r="M311" s="74"/>
      <c r="N311" s="74"/>
      <c r="O311" s="77">
        <f t="shared" si="40"/>
        <v>1</v>
      </c>
      <c r="P311" s="75" t="str">
        <f t="shared" si="34"/>
        <v/>
      </c>
      <c r="Q311" s="73" t="str">
        <f t="shared" si="35"/>
        <v/>
      </c>
      <c r="R311" s="73" t="str">
        <f t="shared" si="39"/>
        <v/>
      </c>
      <c r="S311" s="5"/>
    </row>
    <row r="312" spans="2:19" x14ac:dyDescent="0.3">
      <c r="B312" s="58">
        <v>310</v>
      </c>
      <c r="C312" s="72"/>
      <c r="D312" s="72"/>
      <c r="E312" s="72"/>
      <c r="F312" s="188"/>
      <c r="G312" s="188"/>
      <c r="H312" s="72"/>
      <c r="I312" s="189" t="str">
        <f t="shared" si="36"/>
        <v/>
      </c>
      <c r="J312" s="189" t="str">
        <f t="shared" si="37"/>
        <v/>
      </c>
      <c r="K312" s="73" t="str">
        <f t="shared" si="32"/>
        <v/>
      </c>
      <c r="L312" s="73" t="str">
        <f t="shared" si="33"/>
        <v>Ei</v>
      </c>
      <c r="M312" s="74"/>
      <c r="N312" s="74"/>
      <c r="O312" s="77">
        <f t="shared" si="40"/>
        <v>1</v>
      </c>
      <c r="P312" s="75" t="str">
        <f t="shared" si="34"/>
        <v/>
      </c>
      <c r="Q312" s="73" t="str">
        <f t="shared" si="35"/>
        <v/>
      </c>
      <c r="R312" s="73" t="str">
        <f t="shared" si="39"/>
        <v/>
      </c>
      <c r="S312" s="5"/>
    </row>
    <row r="313" spans="2:19" x14ac:dyDescent="0.3">
      <c r="B313" s="58">
        <v>311</v>
      </c>
      <c r="C313" s="72"/>
      <c r="D313" s="72"/>
      <c r="E313" s="72"/>
      <c r="F313" s="188"/>
      <c r="G313" s="188"/>
      <c r="H313" s="72"/>
      <c r="I313" s="189" t="str">
        <f t="shared" si="36"/>
        <v/>
      </c>
      <c r="J313" s="189" t="str">
        <f t="shared" si="37"/>
        <v/>
      </c>
      <c r="K313" s="73" t="str">
        <f t="shared" si="32"/>
        <v/>
      </c>
      <c r="L313" s="73" t="str">
        <f t="shared" si="33"/>
        <v>Ei</v>
      </c>
      <c r="M313" s="74"/>
      <c r="N313" s="74"/>
      <c r="O313" s="77">
        <f t="shared" si="40"/>
        <v>1</v>
      </c>
      <c r="P313" s="75" t="str">
        <f t="shared" si="34"/>
        <v/>
      </c>
      <c r="Q313" s="73" t="str">
        <f t="shared" si="35"/>
        <v/>
      </c>
      <c r="R313" s="73" t="str">
        <f t="shared" si="39"/>
        <v/>
      </c>
      <c r="S313" s="5"/>
    </row>
    <row r="314" spans="2:19" x14ac:dyDescent="0.3">
      <c r="B314" s="58">
        <v>312</v>
      </c>
      <c r="C314" s="72"/>
      <c r="D314" s="72"/>
      <c r="E314" s="72"/>
      <c r="F314" s="188"/>
      <c r="G314" s="188"/>
      <c r="H314" s="72"/>
      <c r="I314" s="189" t="str">
        <f t="shared" si="36"/>
        <v/>
      </c>
      <c r="J314" s="189" t="str">
        <f t="shared" si="37"/>
        <v/>
      </c>
      <c r="K314" s="73" t="str">
        <f t="shared" si="32"/>
        <v/>
      </c>
      <c r="L314" s="73" t="str">
        <f t="shared" si="33"/>
        <v>Ei</v>
      </c>
      <c r="M314" s="74"/>
      <c r="N314" s="74"/>
      <c r="O314" s="77">
        <f t="shared" si="40"/>
        <v>1</v>
      </c>
      <c r="P314" s="75" t="str">
        <f t="shared" si="34"/>
        <v/>
      </c>
      <c r="Q314" s="73" t="str">
        <f t="shared" si="35"/>
        <v/>
      </c>
      <c r="R314" s="73" t="str">
        <f t="shared" si="39"/>
        <v/>
      </c>
      <c r="S314" s="5"/>
    </row>
    <row r="315" spans="2:19" x14ac:dyDescent="0.3">
      <c r="B315" s="58">
        <v>313</v>
      </c>
      <c r="C315" s="72"/>
      <c r="D315" s="72"/>
      <c r="E315" s="72"/>
      <c r="F315" s="188"/>
      <c r="G315" s="188"/>
      <c r="H315" s="72"/>
      <c r="I315" s="189" t="str">
        <f t="shared" si="36"/>
        <v/>
      </c>
      <c r="J315" s="189" t="str">
        <f t="shared" si="37"/>
        <v/>
      </c>
      <c r="K315" s="73" t="str">
        <f t="shared" si="32"/>
        <v/>
      </c>
      <c r="L315" s="73" t="str">
        <f t="shared" si="33"/>
        <v>Ei</v>
      </c>
      <c r="M315" s="74"/>
      <c r="N315" s="74"/>
      <c r="O315" s="77">
        <f t="shared" si="40"/>
        <v>1</v>
      </c>
      <c r="P315" s="75" t="str">
        <f t="shared" si="34"/>
        <v/>
      </c>
      <c r="Q315" s="73" t="str">
        <f t="shared" si="35"/>
        <v/>
      </c>
      <c r="R315" s="73" t="str">
        <f t="shared" si="39"/>
        <v/>
      </c>
      <c r="S315" s="5"/>
    </row>
    <row r="316" spans="2:19" x14ac:dyDescent="0.3">
      <c r="B316" s="58">
        <v>314</v>
      </c>
      <c r="C316" s="72"/>
      <c r="D316" s="72"/>
      <c r="E316" s="72"/>
      <c r="F316" s="188"/>
      <c r="G316" s="188"/>
      <c r="H316" s="72"/>
      <c r="I316" s="189" t="str">
        <f t="shared" si="36"/>
        <v/>
      </c>
      <c r="J316" s="189" t="str">
        <f t="shared" si="37"/>
        <v/>
      </c>
      <c r="K316" s="73" t="str">
        <f t="shared" si="32"/>
        <v/>
      </c>
      <c r="L316" s="73" t="str">
        <f t="shared" si="33"/>
        <v>Ei</v>
      </c>
      <c r="M316" s="74"/>
      <c r="N316" s="74"/>
      <c r="O316" s="77">
        <f t="shared" si="40"/>
        <v>1</v>
      </c>
      <c r="P316" s="75" t="str">
        <f t="shared" si="34"/>
        <v/>
      </c>
      <c r="Q316" s="73" t="str">
        <f t="shared" si="35"/>
        <v/>
      </c>
      <c r="R316" s="73" t="str">
        <f t="shared" si="39"/>
        <v/>
      </c>
      <c r="S316" s="5"/>
    </row>
    <row r="317" spans="2:19" x14ac:dyDescent="0.3">
      <c r="B317" s="58">
        <v>315</v>
      </c>
      <c r="C317" s="72"/>
      <c r="D317" s="72"/>
      <c r="E317" s="72"/>
      <c r="F317" s="188"/>
      <c r="G317" s="188"/>
      <c r="H317" s="72"/>
      <c r="I317" s="189" t="str">
        <f t="shared" si="36"/>
        <v/>
      </c>
      <c r="J317" s="189" t="str">
        <f t="shared" si="37"/>
        <v/>
      </c>
      <c r="K317" s="73" t="str">
        <f t="shared" si="32"/>
        <v/>
      </c>
      <c r="L317" s="73" t="str">
        <f t="shared" si="33"/>
        <v>Ei</v>
      </c>
      <c r="M317" s="74"/>
      <c r="N317" s="74"/>
      <c r="O317" s="77">
        <f t="shared" si="40"/>
        <v>1</v>
      </c>
      <c r="P317" s="75" t="str">
        <f t="shared" si="34"/>
        <v/>
      </c>
      <c r="Q317" s="73" t="str">
        <f t="shared" si="35"/>
        <v/>
      </c>
      <c r="R317" s="73" t="str">
        <f t="shared" si="39"/>
        <v/>
      </c>
      <c r="S317" s="5"/>
    </row>
    <row r="318" spans="2:19" x14ac:dyDescent="0.3">
      <c r="B318" s="58">
        <v>316</v>
      </c>
      <c r="C318" s="72"/>
      <c r="D318" s="72"/>
      <c r="E318" s="72"/>
      <c r="F318" s="188"/>
      <c r="G318" s="188"/>
      <c r="H318" s="72"/>
      <c r="I318" s="189" t="str">
        <f t="shared" si="36"/>
        <v/>
      </c>
      <c r="J318" s="189" t="str">
        <f t="shared" si="37"/>
        <v/>
      </c>
      <c r="K318" s="73" t="str">
        <f t="shared" si="32"/>
        <v/>
      </c>
      <c r="L318" s="73" t="str">
        <f t="shared" si="33"/>
        <v>Ei</v>
      </c>
      <c r="M318" s="74"/>
      <c r="N318" s="74"/>
      <c r="O318" s="77">
        <f t="shared" si="40"/>
        <v>1</v>
      </c>
      <c r="P318" s="75" t="str">
        <f t="shared" si="34"/>
        <v/>
      </c>
      <c r="Q318" s="73" t="str">
        <f t="shared" si="35"/>
        <v/>
      </c>
      <c r="R318" s="73" t="str">
        <f t="shared" si="39"/>
        <v/>
      </c>
      <c r="S318" s="5"/>
    </row>
    <row r="319" spans="2:19" x14ac:dyDescent="0.3">
      <c r="B319" s="58">
        <v>317</v>
      </c>
      <c r="C319" s="72"/>
      <c r="D319" s="72"/>
      <c r="E319" s="72"/>
      <c r="F319" s="188"/>
      <c r="G319" s="188"/>
      <c r="H319" s="72"/>
      <c r="I319" s="189" t="str">
        <f t="shared" si="36"/>
        <v/>
      </c>
      <c r="J319" s="189" t="str">
        <f t="shared" si="37"/>
        <v/>
      </c>
      <c r="K319" s="73" t="str">
        <f t="shared" si="32"/>
        <v/>
      </c>
      <c r="L319" s="73" t="str">
        <f t="shared" si="33"/>
        <v>Ei</v>
      </c>
      <c r="M319" s="74"/>
      <c r="N319" s="74"/>
      <c r="O319" s="77">
        <f t="shared" si="40"/>
        <v>1</v>
      </c>
      <c r="P319" s="75" t="str">
        <f t="shared" si="34"/>
        <v/>
      </c>
      <c r="Q319" s="73" t="str">
        <f t="shared" si="35"/>
        <v/>
      </c>
      <c r="R319" s="73" t="str">
        <f t="shared" si="39"/>
        <v/>
      </c>
      <c r="S319" s="5"/>
    </row>
    <row r="320" spans="2:19" x14ac:dyDescent="0.3">
      <c r="B320" s="58">
        <v>318</v>
      </c>
      <c r="C320" s="72"/>
      <c r="D320" s="72"/>
      <c r="E320" s="72"/>
      <c r="F320" s="188"/>
      <c r="G320" s="188"/>
      <c r="H320" s="72"/>
      <c r="I320" s="189" t="str">
        <f t="shared" si="36"/>
        <v/>
      </c>
      <c r="J320" s="189" t="str">
        <f t="shared" si="37"/>
        <v/>
      </c>
      <c r="K320" s="73" t="str">
        <f t="shared" si="32"/>
        <v/>
      </c>
      <c r="L320" s="73" t="str">
        <f t="shared" si="33"/>
        <v>Ei</v>
      </c>
      <c r="M320" s="74"/>
      <c r="N320" s="74"/>
      <c r="O320" s="77">
        <f t="shared" si="40"/>
        <v>1</v>
      </c>
      <c r="P320" s="75" t="str">
        <f t="shared" si="34"/>
        <v/>
      </c>
      <c r="Q320" s="73" t="str">
        <f t="shared" si="35"/>
        <v/>
      </c>
      <c r="R320" s="73" t="str">
        <f t="shared" si="39"/>
        <v/>
      </c>
      <c r="S320" s="5"/>
    </row>
    <row r="321" spans="2:19" x14ac:dyDescent="0.3">
      <c r="B321" s="58">
        <v>319</v>
      </c>
      <c r="C321" s="72"/>
      <c r="D321" s="72"/>
      <c r="E321" s="72"/>
      <c r="F321" s="188"/>
      <c r="G321" s="188"/>
      <c r="H321" s="72"/>
      <c r="I321" s="189" t="str">
        <f t="shared" si="36"/>
        <v/>
      </c>
      <c r="J321" s="189" t="str">
        <f t="shared" si="37"/>
        <v/>
      </c>
      <c r="K321" s="73" t="str">
        <f t="shared" si="32"/>
        <v/>
      </c>
      <c r="L321" s="73" t="str">
        <f t="shared" si="33"/>
        <v>Ei</v>
      </c>
      <c r="M321" s="74"/>
      <c r="N321" s="74"/>
      <c r="O321" s="77">
        <f t="shared" si="40"/>
        <v>1</v>
      </c>
      <c r="P321" s="75" t="str">
        <f t="shared" si="34"/>
        <v/>
      </c>
      <c r="Q321" s="73" t="str">
        <f t="shared" si="35"/>
        <v/>
      </c>
      <c r="R321" s="73" t="str">
        <f t="shared" si="39"/>
        <v/>
      </c>
      <c r="S321" s="5"/>
    </row>
    <row r="322" spans="2:19" x14ac:dyDescent="0.3">
      <c r="B322" s="58">
        <v>320</v>
      </c>
      <c r="C322" s="72"/>
      <c r="D322" s="72"/>
      <c r="E322" s="72"/>
      <c r="F322" s="188"/>
      <c r="G322" s="188"/>
      <c r="H322" s="72"/>
      <c r="I322" s="189" t="str">
        <f t="shared" si="36"/>
        <v/>
      </c>
      <c r="J322" s="189" t="str">
        <f t="shared" si="37"/>
        <v/>
      </c>
      <c r="K322" s="73" t="str">
        <f t="shared" si="32"/>
        <v/>
      </c>
      <c r="L322" s="73" t="str">
        <f t="shared" si="33"/>
        <v>Ei</v>
      </c>
      <c r="M322" s="74"/>
      <c r="N322" s="74"/>
      <c r="O322" s="77">
        <f t="shared" si="40"/>
        <v>1</v>
      </c>
      <c r="P322" s="75" t="str">
        <f t="shared" si="34"/>
        <v/>
      </c>
      <c r="Q322" s="73" t="str">
        <f t="shared" si="35"/>
        <v/>
      </c>
      <c r="R322" s="73" t="str">
        <f t="shared" si="39"/>
        <v/>
      </c>
      <c r="S322" s="5"/>
    </row>
    <row r="323" spans="2:19" x14ac:dyDescent="0.3">
      <c r="B323" s="58">
        <v>321</v>
      </c>
      <c r="C323" s="72"/>
      <c r="D323" s="72"/>
      <c r="E323" s="72"/>
      <c r="F323" s="188"/>
      <c r="G323" s="188"/>
      <c r="H323" s="72"/>
      <c r="I323" s="189" t="str">
        <f t="shared" si="36"/>
        <v/>
      </c>
      <c r="J323" s="189" t="str">
        <f t="shared" si="37"/>
        <v/>
      </c>
      <c r="K323" s="73" t="str">
        <f t="shared" ref="K323:K386" si="41">IF(C323&lt;&gt;0,(IF(C323=1,0.036089*I323^2.01395*(0.99676)^I323*J323^2.07025*(J323-1.3)^-1.07209,IF(C323=2,0.022927*I323^1.91505*(0.99146)^I323*J323^2.82541*(J323-1.3)^-1.53547,0.011197*I323^2.10253*(0.986)^I323*J323^3.98519*(J323-1.3)^-2.659))/1000),"")</f>
        <v/>
      </c>
      <c r="L323" s="73" t="str">
        <f t="shared" ref="L323:L386" si="42">IF(AND(C323=$U$22,I323&gt;=$V$22),"Kyllä",IF(AND(C323=$U$23,I323&gt;=$V$23),"Kyllä",IF(AND(C323=$U$24,I323&gt;=$V$24),"Kyllä","Ei")))</f>
        <v>Ei</v>
      </c>
      <c r="M323" s="74"/>
      <c r="N323" s="74"/>
      <c r="O323" s="77">
        <f t="shared" si="40"/>
        <v>1</v>
      </c>
      <c r="P323" s="75" t="str">
        <f t="shared" ref="P323:P386" si="43">IF(C323&gt;0,(K323*(M323+N323)),"")</f>
        <v/>
      </c>
      <c r="Q323" s="73" t="str">
        <f t="shared" ref="Q323:Q386" si="44">IF(AND(C323&gt;0,H323="T",L323="Kyllä"),K323*M323,"")</f>
        <v/>
      </c>
      <c r="R323" s="73" t="str">
        <f t="shared" si="39"/>
        <v/>
      </c>
      <c r="S323" s="5"/>
    </row>
    <row r="324" spans="2:19" x14ac:dyDescent="0.3">
      <c r="B324" s="58">
        <v>322</v>
      </c>
      <c r="C324" s="72"/>
      <c r="D324" s="72"/>
      <c r="E324" s="72"/>
      <c r="F324" s="188"/>
      <c r="G324" s="188"/>
      <c r="H324" s="72"/>
      <c r="I324" s="189" t="str">
        <f t="shared" ref="I324:I387" si="45">IF(D324&gt;0,D324/10,IF(F324&gt;0,F324,""))</f>
        <v/>
      </c>
      <c r="J324" s="189" t="str">
        <f t="shared" ref="J324:J387" si="46">IF(E324&gt;0,E324/10,IF(G324&gt;0,G324,""))</f>
        <v/>
      </c>
      <c r="K324" s="73" t="str">
        <f t="shared" si="41"/>
        <v/>
      </c>
      <c r="L324" s="73" t="str">
        <f t="shared" si="42"/>
        <v>Ei</v>
      </c>
      <c r="M324" s="74"/>
      <c r="N324" s="74"/>
      <c r="O324" s="77">
        <f t="shared" si="40"/>
        <v>1</v>
      </c>
      <c r="P324" s="75" t="str">
        <f t="shared" si="43"/>
        <v/>
      </c>
      <c r="Q324" s="73" t="str">
        <f t="shared" si="44"/>
        <v/>
      </c>
      <c r="R324" s="73" t="str">
        <f t="shared" ref="R324:R387" si="47">IF(AND(C324&gt;0,H324="k"),P324,IF(AND(C324&gt;0,H324="t"),K324*N324,""))</f>
        <v/>
      </c>
      <c r="S324" s="5"/>
    </row>
    <row r="325" spans="2:19" x14ac:dyDescent="0.3">
      <c r="B325" s="58">
        <v>323</v>
      </c>
      <c r="C325" s="72"/>
      <c r="D325" s="72"/>
      <c r="E325" s="72"/>
      <c r="F325" s="188"/>
      <c r="G325" s="188"/>
      <c r="H325" s="72"/>
      <c r="I325" s="189" t="str">
        <f t="shared" si="45"/>
        <v/>
      </c>
      <c r="J325" s="189" t="str">
        <f t="shared" si="46"/>
        <v/>
      </c>
      <c r="K325" s="73" t="str">
        <f t="shared" si="41"/>
        <v/>
      </c>
      <c r="L325" s="73" t="str">
        <f t="shared" si="42"/>
        <v>Ei</v>
      </c>
      <c r="M325" s="74"/>
      <c r="N325" s="74"/>
      <c r="O325" s="77">
        <f t="shared" si="40"/>
        <v>1</v>
      </c>
      <c r="P325" s="75" t="str">
        <f t="shared" si="43"/>
        <v/>
      </c>
      <c r="Q325" s="73" t="str">
        <f t="shared" si="44"/>
        <v/>
      </c>
      <c r="R325" s="73" t="str">
        <f t="shared" si="47"/>
        <v/>
      </c>
      <c r="S325" s="5"/>
    </row>
    <row r="326" spans="2:19" x14ac:dyDescent="0.3">
      <c r="B326" s="58">
        <v>324</v>
      </c>
      <c r="C326" s="72"/>
      <c r="D326" s="72"/>
      <c r="E326" s="72"/>
      <c r="F326" s="188"/>
      <c r="G326" s="188"/>
      <c r="H326" s="72"/>
      <c r="I326" s="189" t="str">
        <f t="shared" si="45"/>
        <v/>
      </c>
      <c r="J326" s="189" t="str">
        <f t="shared" si="46"/>
        <v/>
      </c>
      <c r="K326" s="73" t="str">
        <f t="shared" si="41"/>
        <v/>
      </c>
      <c r="L326" s="73" t="str">
        <f t="shared" si="42"/>
        <v>Ei</v>
      </c>
      <c r="M326" s="74"/>
      <c r="N326" s="74"/>
      <c r="O326" s="77">
        <f t="shared" si="40"/>
        <v>1</v>
      </c>
      <c r="P326" s="75" t="str">
        <f t="shared" si="43"/>
        <v/>
      </c>
      <c r="Q326" s="73" t="str">
        <f t="shared" si="44"/>
        <v/>
      </c>
      <c r="R326" s="73" t="str">
        <f t="shared" si="47"/>
        <v/>
      </c>
      <c r="S326" s="5"/>
    </row>
    <row r="327" spans="2:19" x14ac:dyDescent="0.3">
      <c r="B327" s="58">
        <v>325</v>
      </c>
      <c r="C327" s="72"/>
      <c r="D327" s="72"/>
      <c r="E327" s="72"/>
      <c r="F327" s="188"/>
      <c r="G327" s="188"/>
      <c r="H327" s="72"/>
      <c r="I327" s="189" t="str">
        <f t="shared" si="45"/>
        <v/>
      </c>
      <c r="J327" s="189" t="str">
        <f t="shared" si="46"/>
        <v/>
      </c>
      <c r="K327" s="73" t="str">
        <f t="shared" si="41"/>
        <v/>
      </c>
      <c r="L327" s="73" t="str">
        <f t="shared" si="42"/>
        <v>Ei</v>
      </c>
      <c r="M327" s="74"/>
      <c r="N327" s="74"/>
      <c r="O327" s="77">
        <f t="shared" si="40"/>
        <v>1</v>
      </c>
      <c r="P327" s="75" t="str">
        <f t="shared" si="43"/>
        <v/>
      </c>
      <c r="Q327" s="73" t="str">
        <f t="shared" si="44"/>
        <v/>
      </c>
      <c r="R327" s="73" t="str">
        <f t="shared" si="47"/>
        <v/>
      </c>
      <c r="S327" s="5"/>
    </row>
    <row r="328" spans="2:19" x14ac:dyDescent="0.3">
      <c r="B328" s="58">
        <v>326</v>
      </c>
      <c r="C328" s="72"/>
      <c r="D328" s="72"/>
      <c r="E328" s="72"/>
      <c r="F328" s="188"/>
      <c r="G328" s="188"/>
      <c r="H328" s="72"/>
      <c r="I328" s="189" t="str">
        <f t="shared" si="45"/>
        <v/>
      </c>
      <c r="J328" s="189" t="str">
        <f t="shared" si="46"/>
        <v/>
      </c>
      <c r="K328" s="73" t="str">
        <f t="shared" si="41"/>
        <v/>
      </c>
      <c r="L328" s="73" t="str">
        <f t="shared" si="42"/>
        <v>Ei</v>
      </c>
      <c r="M328" s="74"/>
      <c r="N328" s="74"/>
      <c r="O328" s="77">
        <f t="shared" si="40"/>
        <v>1</v>
      </c>
      <c r="P328" s="75" t="str">
        <f t="shared" si="43"/>
        <v/>
      </c>
      <c r="Q328" s="73" t="str">
        <f t="shared" si="44"/>
        <v/>
      </c>
      <c r="R328" s="73" t="str">
        <f t="shared" si="47"/>
        <v/>
      </c>
      <c r="S328" s="5"/>
    </row>
    <row r="329" spans="2:19" x14ac:dyDescent="0.3">
      <c r="B329" s="58">
        <v>327</v>
      </c>
      <c r="C329" s="72"/>
      <c r="D329" s="72"/>
      <c r="E329" s="72"/>
      <c r="F329" s="188"/>
      <c r="G329" s="188"/>
      <c r="H329" s="72"/>
      <c r="I329" s="189" t="str">
        <f t="shared" si="45"/>
        <v/>
      </c>
      <c r="J329" s="189" t="str">
        <f t="shared" si="46"/>
        <v/>
      </c>
      <c r="K329" s="73" t="str">
        <f t="shared" si="41"/>
        <v/>
      </c>
      <c r="L329" s="73" t="str">
        <f t="shared" si="42"/>
        <v>Ei</v>
      </c>
      <c r="M329" s="74"/>
      <c r="N329" s="74"/>
      <c r="O329" s="77">
        <f t="shared" si="40"/>
        <v>1</v>
      </c>
      <c r="P329" s="75" t="str">
        <f t="shared" si="43"/>
        <v/>
      </c>
      <c r="Q329" s="73" t="str">
        <f t="shared" si="44"/>
        <v/>
      </c>
      <c r="R329" s="73" t="str">
        <f t="shared" si="47"/>
        <v/>
      </c>
      <c r="S329" s="5"/>
    </row>
    <row r="330" spans="2:19" x14ac:dyDescent="0.3">
      <c r="B330" s="58">
        <v>328</v>
      </c>
      <c r="C330" s="72"/>
      <c r="D330" s="72"/>
      <c r="E330" s="72"/>
      <c r="F330" s="188"/>
      <c r="G330" s="188"/>
      <c r="H330" s="72"/>
      <c r="I330" s="189" t="str">
        <f t="shared" si="45"/>
        <v/>
      </c>
      <c r="J330" s="189" t="str">
        <f t="shared" si="46"/>
        <v/>
      </c>
      <c r="K330" s="73" t="str">
        <f t="shared" si="41"/>
        <v/>
      </c>
      <c r="L330" s="73" t="str">
        <f t="shared" si="42"/>
        <v>Ei</v>
      </c>
      <c r="M330" s="74"/>
      <c r="N330" s="74"/>
      <c r="O330" s="77">
        <f t="shared" si="40"/>
        <v>1</v>
      </c>
      <c r="P330" s="75" t="str">
        <f t="shared" si="43"/>
        <v/>
      </c>
      <c r="Q330" s="73" t="str">
        <f t="shared" si="44"/>
        <v/>
      </c>
      <c r="R330" s="73" t="str">
        <f t="shared" si="47"/>
        <v/>
      </c>
      <c r="S330" s="5"/>
    </row>
    <row r="331" spans="2:19" x14ac:dyDescent="0.3">
      <c r="B331" s="58">
        <v>329</v>
      </c>
      <c r="C331" s="72"/>
      <c r="D331" s="72"/>
      <c r="E331" s="72"/>
      <c r="F331" s="188"/>
      <c r="G331" s="188"/>
      <c r="H331" s="72"/>
      <c r="I331" s="189" t="str">
        <f t="shared" si="45"/>
        <v/>
      </c>
      <c r="J331" s="189" t="str">
        <f t="shared" si="46"/>
        <v/>
      </c>
      <c r="K331" s="73" t="str">
        <f t="shared" si="41"/>
        <v/>
      </c>
      <c r="L331" s="73" t="str">
        <f t="shared" si="42"/>
        <v>Ei</v>
      </c>
      <c r="M331" s="74"/>
      <c r="N331" s="74"/>
      <c r="O331" s="77">
        <f t="shared" si="40"/>
        <v>1</v>
      </c>
      <c r="P331" s="75" t="str">
        <f t="shared" si="43"/>
        <v/>
      </c>
      <c r="Q331" s="73" t="str">
        <f t="shared" si="44"/>
        <v/>
      </c>
      <c r="R331" s="73" t="str">
        <f t="shared" si="47"/>
        <v/>
      </c>
      <c r="S331" s="5"/>
    </row>
    <row r="332" spans="2:19" x14ac:dyDescent="0.3">
      <c r="B332" s="58">
        <v>330</v>
      </c>
      <c r="C332" s="72"/>
      <c r="D332" s="72"/>
      <c r="E332" s="72"/>
      <c r="F332" s="188"/>
      <c r="G332" s="188"/>
      <c r="H332" s="72"/>
      <c r="I332" s="189" t="str">
        <f t="shared" si="45"/>
        <v/>
      </c>
      <c r="J332" s="189" t="str">
        <f t="shared" si="46"/>
        <v/>
      </c>
      <c r="K332" s="73" t="str">
        <f t="shared" si="41"/>
        <v/>
      </c>
      <c r="L332" s="73" t="str">
        <f t="shared" si="42"/>
        <v>Ei</v>
      </c>
      <c r="M332" s="74"/>
      <c r="N332" s="74"/>
      <c r="O332" s="77">
        <f t="shared" si="40"/>
        <v>1</v>
      </c>
      <c r="P332" s="75" t="str">
        <f t="shared" si="43"/>
        <v/>
      </c>
      <c r="Q332" s="73" t="str">
        <f t="shared" si="44"/>
        <v/>
      </c>
      <c r="R332" s="73" t="str">
        <f t="shared" si="47"/>
        <v/>
      </c>
      <c r="S332" s="5"/>
    </row>
    <row r="333" spans="2:19" x14ac:dyDescent="0.3">
      <c r="B333" s="58">
        <v>331</v>
      </c>
      <c r="C333" s="72"/>
      <c r="D333" s="72"/>
      <c r="E333" s="72"/>
      <c r="F333" s="188"/>
      <c r="G333" s="188"/>
      <c r="H333" s="72"/>
      <c r="I333" s="189" t="str">
        <f t="shared" si="45"/>
        <v/>
      </c>
      <c r="J333" s="189" t="str">
        <f t="shared" si="46"/>
        <v/>
      </c>
      <c r="K333" s="73" t="str">
        <f t="shared" si="41"/>
        <v/>
      </c>
      <c r="L333" s="73" t="str">
        <f t="shared" si="42"/>
        <v>Ei</v>
      </c>
      <c r="M333" s="74"/>
      <c r="N333" s="74"/>
      <c r="O333" s="77">
        <f t="shared" si="40"/>
        <v>1</v>
      </c>
      <c r="P333" s="75" t="str">
        <f t="shared" si="43"/>
        <v/>
      </c>
      <c r="Q333" s="73" t="str">
        <f t="shared" si="44"/>
        <v/>
      </c>
      <c r="R333" s="73" t="str">
        <f t="shared" si="47"/>
        <v/>
      </c>
      <c r="S333" s="5"/>
    </row>
    <row r="334" spans="2:19" x14ac:dyDescent="0.3">
      <c r="B334" s="58">
        <v>332</v>
      </c>
      <c r="C334" s="72"/>
      <c r="D334" s="72"/>
      <c r="E334" s="72"/>
      <c r="F334" s="188"/>
      <c r="G334" s="188"/>
      <c r="H334" s="72"/>
      <c r="I334" s="189" t="str">
        <f t="shared" si="45"/>
        <v/>
      </c>
      <c r="J334" s="189" t="str">
        <f t="shared" si="46"/>
        <v/>
      </c>
      <c r="K334" s="73" t="str">
        <f t="shared" si="41"/>
        <v/>
      </c>
      <c r="L334" s="73" t="str">
        <f t="shared" si="42"/>
        <v>Ei</v>
      </c>
      <c r="M334" s="74"/>
      <c r="N334" s="74"/>
      <c r="O334" s="77">
        <f t="shared" si="40"/>
        <v>1</v>
      </c>
      <c r="P334" s="75" t="str">
        <f t="shared" si="43"/>
        <v/>
      </c>
      <c r="Q334" s="73" t="str">
        <f t="shared" si="44"/>
        <v/>
      </c>
      <c r="R334" s="73" t="str">
        <f t="shared" si="47"/>
        <v/>
      </c>
      <c r="S334" s="5"/>
    </row>
    <row r="335" spans="2:19" x14ac:dyDescent="0.3">
      <c r="B335" s="58">
        <v>333</v>
      </c>
      <c r="C335" s="72"/>
      <c r="D335" s="72"/>
      <c r="E335" s="72"/>
      <c r="F335" s="188"/>
      <c r="G335" s="188"/>
      <c r="H335" s="72"/>
      <c r="I335" s="189" t="str">
        <f t="shared" si="45"/>
        <v/>
      </c>
      <c r="J335" s="189" t="str">
        <f t="shared" si="46"/>
        <v/>
      </c>
      <c r="K335" s="73" t="str">
        <f t="shared" si="41"/>
        <v/>
      </c>
      <c r="L335" s="73" t="str">
        <f t="shared" si="42"/>
        <v>Ei</v>
      </c>
      <c r="M335" s="74"/>
      <c r="N335" s="74"/>
      <c r="O335" s="77">
        <f t="shared" si="40"/>
        <v>1</v>
      </c>
      <c r="P335" s="75" t="str">
        <f t="shared" si="43"/>
        <v/>
      </c>
      <c r="Q335" s="73" t="str">
        <f t="shared" si="44"/>
        <v/>
      </c>
      <c r="R335" s="73" t="str">
        <f t="shared" si="47"/>
        <v/>
      </c>
      <c r="S335" s="5"/>
    </row>
    <row r="336" spans="2:19" x14ac:dyDescent="0.3">
      <c r="B336" s="58">
        <v>334</v>
      </c>
      <c r="C336" s="72"/>
      <c r="D336" s="72"/>
      <c r="E336" s="72"/>
      <c r="F336" s="188"/>
      <c r="G336" s="188"/>
      <c r="H336" s="72"/>
      <c r="I336" s="189" t="str">
        <f t="shared" si="45"/>
        <v/>
      </c>
      <c r="J336" s="189" t="str">
        <f t="shared" si="46"/>
        <v/>
      </c>
      <c r="K336" s="73" t="str">
        <f t="shared" si="41"/>
        <v/>
      </c>
      <c r="L336" s="73" t="str">
        <f t="shared" si="42"/>
        <v>Ei</v>
      </c>
      <c r="M336" s="74"/>
      <c r="N336" s="74"/>
      <c r="O336" s="77">
        <f t="shared" si="40"/>
        <v>1</v>
      </c>
      <c r="P336" s="75" t="str">
        <f t="shared" si="43"/>
        <v/>
      </c>
      <c r="Q336" s="73" t="str">
        <f t="shared" si="44"/>
        <v/>
      </c>
      <c r="R336" s="73" t="str">
        <f t="shared" si="47"/>
        <v/>
      </c>
      <c r="S336" s="5"/>
    </row>
    <row r="337" spans="2:19" x14ac:dyDescent="0.3">
      <c r="B337" s="58">
        <v>335</v>
      </c>
      <c r="C337" s="72"/>
      <c r="D337" s="72"/>
      <c r="E337" s="72"/>
      <c r="F337" s="188"/>
      <c r="G337" s="188"/>
      <c r="H337" s="72"/>
      <c r="I337" s="189" t="str">
        <f t="shared" si="45"/>
        <v/>
      </c>
      <c r="J337" s="189" t="str">
        <f t="shared" si="46"/>
        <v/>
      </c>
      <c r="K337" s="73" t="str">
        <f t="shared" si="41"/>
        <v/>
      </c>
      <c r="L337" s="73" t="str">
        <f t="shared" si="42"/>
        <v>Ei</v>
      </c>
      <c r="M337" s="74"/>
      <c r="N337" s="74"/>
      <c r="O337" s="77">
        <f t="shared" si="40"/>
        <v>1</v>
      </c>
      <c r="P337" s="75" t="str">
        <f t="shared" si="43"/>
        <v/>
      </c>
      <c r="Q337" s="73" t="str">
        <f t="shared" si="44"/>
        <v/>
      </c>
      <c r="R337" s="73" t="str">
        <f t="shared" si="47"/>
        <v/>
      </c>
      <c r="S337" s="5"/>
    </row>
    <row r="338" spans="2:19" x14ac:dyDescent="0.3">
      <c r="B338" s="58">
        <v>336</v>
      </c>
      <c r="C338" s="72"/>
      <c r="D338" s="72"/>
      <c r="E338" s="72"/>
      <c r="F338" s="188"/>
      <c r="G338" s="188"/>
      <c r="H338" s="72"/>
      <c r="I338" s="189" t="str">
        <f t="shared" si="45"/>
        <v/>
      </c>
      <c r="J338" s="189" t="str">
        <f t="shared" si="46"/>
        <v/>
      </c>
      <c r="K338" s="73" t="str">
        <f t="shared" si="41"/>
        <v/>
      </c>
      <c r="L338" s="73" t="str">
        <f t="shared" si="42"/>
        <v>Ei</v>
      </c>
      <c r="M338" s="74"/>
      <c r="N338" s="74"/>
      <c r="O338" s="77">
        <f t="shared" si="40"/>
        <v>1</v>
      </c>
      <c r="P338" s="75" t="str">
        <f t="shared" si="43"/>
        <v/>
      </c>
      <c r="Q338" s="73" t="str">
        <f t="shared" si="44"/>
        <v/>
      </c>
      <c r="R338" s="73" t="str">
        <f t="shared" si="47"/>
        <v/>
      </c>
      <c r="S338" s="5"/>
    </row>
    <row r="339" spans="2:19" x14ac:dyDescent="0.3">
      <c r="B339" s="58">
        <v>337</v>
      </c>
      <c r="C339" s="72"/>
      <c r="D339" s="72"/>
      <c r="E339" s="72"/>
      <c r="F339" s="188"/>
      <c r="G339" s="188"/>
      <c r="H339" s="72"/>
      <c r="I339" s="189" t="str">
        <f t="shared" si="45"/>
        <v/>
      </c>
      <c r="J339" s="189" t="str">
        <f t="shared" si="46"/>
        <v/>
      </c>
      <c r="K339" s="73" t="str">
        <f t="shared" si="41"/>
        <v/>
      </c>
      <c r="L339" s="73" t="str">
        <f t="shared" si="42"/>
        <v>Ei</v>
      </c>
      <c r="M339" s="74"/>
      <c r="N339" s="74"/>
      <c r="O339" s="77">
        <f t="shared" si="40"/>
        <v>1</v>
      </c>
      <c r="P339" s="75" t="str">
        <f t="shared" si="43"/>
        <v/>
      </c>
      <c r="Q339" s="73" t="str">
        <f t="shared" si="44"/>
        <v/>
      </c>
      <c r="R339" s="73" t="str">
        <f t="shared" si="47"/>
        <v/>
      </c>
      <c r="S339" s="5"/>
    </row>
    <row r="340" spans="2:19" x14ac:dyDescent="0.3">
      <c r="B340" s="58">
        <v>338</v>
      </c>
      <c r="C340" s="72"/>
      <c r="D340" s="72"/>
      <c r="E340" s="72"/>
      <c r="F340" s="188"/>
      <c r="G340" s="188"/>
      <c r="H340" s="72"/>
      <c r="I340" s="189" t="str">
        <f t="shared" si="45"/>
        <v/>
      </c>
      <c r="J340" s="189" t="str">
        <f t="shared" si="46"/>
        <v/>
      </c>
      <c r="K340" s="73" t="str">
        <f t="shared" si="41"/>
        <v/>
      </c>
      <c r="L340" s="73" t="str">
        <f t="shared" si="42"/>
        <v>Ei</v>
      </c>
      <c r="M340" s="74"/>
      <c r="N340" s="74"/>
      <c r="O340" s="77">
        <f t="shared" si="40"/>
        <v>1</v>
      </c>
      <c r="P340" s="75" t="str">
        <f t="shared" si="43"/>
        <v/>
      </c>
      <c r="Q340" s="73" t="str">
        <f t="shared" si="44"/>
        <v/>
      </c>
      <c r="R340" s="73" t="str">
        <f t="shared" si="47"/>
        <v/>
      </c>
      <c r="S340" s="5"/>
    </row>
    <row r="341" spans="2:19" x14ac:dyDescent="0.3">
      <c r="B341" s="58">
        <v>339</v>
      </c>
      <c r="C341" s="72"/>
      <c r="D341" s="72"/>
      <c r="E341" s="72"/>
      <c r="F341" s="188"/>
      <c r="G341" s="188"/>
      <c r="H341" s="72"/>
      <c r="I341" s="189" t="str">
        <f t="shared" si="45"/>
        <v/>
      </c>
      <c r="J341" s="189" t="str">
        <f t="shared" si="46"/>
        <v/>
      </c>
      <c r="K341" s="73" t="str">
        <f t="shared" si="41"/>
        <v/>
      </c>
      <c r="L341" s="73" t="str">
        <f t="shared" si="42"/>
        <v>Ei</v>
      </c>
      <c r="M341" s="74"/>
      <c r="N341" s="74"/>
      <c r="O341" s="77">
        <f t="shared" si="40"/>
        <v>1</v>
      </c>
      <c r="P341" s="75" t="str">
        <f t="shared" si="43"/>
        <v/>
      </c>
      <c r="Q341" s="73" t="str">
        <f t="shared" si="44"/>
        <v/>
      </c>
      <c r="R341" s="73" t="str">
        <f t="shared" si="47"/>
        <v/>
      </c>
      <c r="S341" s="5"/>
    </row>
    <row r="342" spans="2:19" x14ac:dyDescent="0.3">
      <c r="B342" s="58">
        <v>340</v>
      </c>
      <c r="C342" s="72"/>
      <c r="D342" s="72"/>
      <c r="E342" s="72"/>
      <c r="F342" s="188"/>
      <c r="G342" s="188"/>
      <c r="H342" s="72"/>
      <c r="I342" s="189" t="str">
        <f t="shared" si="45"/>
        <v/>
      </c>
      <c r="J342" s="189" t="str">
        <f t="shared" si="46"/>
        <v/>
      </c>
      <c r="K342" s="73" t="str">
        <f t="shared" si="41"/>
        <v/>
      </c>
      <c r="L342" s="73" t="str">
        <f t="shared" si="42"/>
        <v>Ei</v>
      </c>
      <c r="M342" s="74"/>
      <c r="N342" s="74"/>
      <c r="O342" s="77">
        <f t="shared" si="40"/>
        <v>1</v>
      </c>
      <c r="P342" s="75" t="str">
        <f t="shared" si="43"/>
        <v/>
      </c>
      <c r="Q342" s="73" t="str">
        <f t="shared" si="44"/>
        <v/>
      </c>
      <c r="R342" s="73" t="str">
        <f t="shared" si="47"/>
        <v/>
      </c>
      <c r="S342" s="5"/>
    </row>
    <row r="343" spans="2:19" x14ac:dyDescent="0.3">
      <c r="B343" s="58">
        <v>341</v>
      </c>
      <c r="C343" s="72"/>
      <c r="D343" s="72"/>
      <c r="E343" s="72"/>
      <c r="F343" s="188"/>
      <c r="G343" s="188"/>
      <c r="H343" s="72"/>
      <c r="I343" s="189" t="str">
        <f t="shared" si="45"/>
        <v/>
      </c>
      <c r="J343" s="189" t="str">
        <f t="shared" si="46"/>
        <v/>
      </c>
      <c r="K343" s="73" t="str">
        <f t="shared" si="41"/>
        <v/>
      </c>
      <c r="L343" s="73" t="str">
        <f t="shared" si="42"/>
        <v>Ei</v>
      </c>
      <c r="M343" s="74"/>
      <c r="N343" s="74"/>
      <c r="O343" s="77">
        <f t="shared" si="40"/>
        <v>1</v>
      </c>
      <c r="P343" s="75" t="str">
        <f t="shared" si="43"/>
        <v/>
      </c>
      <c r="Q343" s="73" t="str">
        <f t="shared" si="44"/>
        <v/>
      </c>
      <c r="R343" s="73" t="str">
        <f t="shared" si="47"/>
        <v/>
      </c>
      <c r="S343" s="5"/>
    </row>
    <row r="344" spans="2:19" x14ac:dyDescent="0.3">
      <c r="B344" s="58">
        <v>342</v>
      </c>
      <c r="C344" s="72"/>
      <c r="D344" s="72"/>
      <c r="E344" s="72"/>
      <c r="F344" s="188"/>
      <c r="G344" s="188"/>
      <c r="H344" s="72"/>
      <c r="I344" s="189" t="str">
        <f t="shared" si="45"/>
        <v/>
      </c>
      <c r="J344" s="189" t="str">
        <f t="shared" si="46"/>
        <v/>
      </c>
      <c r="K344" s="73" t="str">
        <f t="shared" si="41"/>
        <v/>
      </c>
      <c r="L344" s="73" t="str">
        <f t="shared" si="42"/>
        <v>Ei</v>
      </c>
      <c r="M344" s="74"/>
      <c r="N344" s="74"/>
      <c r="O344" s="77">
        <f t="shared" si="40"/>
        <v>1</v>
      </c>
      <c r="P344" s="75" t="str">
        <f t="shared" si="43"/>
        <v/>
      </c>
      <c r="Q344" s="73" t="str">
        <f t="shared" si="44"/>
        <v/>
      </c>
      <c r="R344" s="73" t="str">
        <f t="shared" si="47"/>
        <v/>
      </c>
      <c r="S344" s="5"/>
    </row>
    <row r="345" spans="2:19" x14ac:dyDescent="0.3">
      <c r="B345" s="58">
        <v>343</v>
      </c>
      <c r="C345" s="72"/>
      <c r="D345" s="72"/>
      <c r="E345" s="72"/>
      <c r="F345" s="188"/>
      <c r="G345" s="188"/>
      <c r="H345" s="72"/>
      <c r="I345" s="189" t="str">
        <f t="shared" si="45"/>
        <v/>
      </c>
      <c r="J345" s="189" t="str">
        <f t="shared" si="46"/>
        <v/>
      </c>
      <c r="K345" s="73" t="str">
        <f t="shared" si="41"/>
        <v/>
      </c>
      <c r="L345" s="73" t="str">
        <f t="shared" si="42"/>
        <v>Ei</v>
      </c>
      <c r="M345" s="74"/>
      <c r="N345" s="74"/>
      <c r="O345" s="77">
        <f t="shared" si="40"/>
        <v>1</v>
      </c>
      <c r="P345" s="75" t="str">
        <f t="shared" si="43"/>
        <v/>
      </c>
      <c r="Q345" s="73" t="str">
        <f t="shared" si="44"/>
        <v/>
      </c>
      <c r="R345" s="73" t="str">
        <f t="shared" si="47"/>
        <v/>
      </c>
      <c r="S345" s="5"/>
    </row>
    <row r="346" spans="2:19" x14ac:dyDescent="0.3">
      <c r="B346" s="58">
        <v>344</v>
      </c>
      <c r="C346" s="72"/>
      <c r="D346" s="72"/>
      <c r="E346" s="72"/>
      <c r="F346" s="188"/>
      <c r="G346" s="188"/>
      <c r="H346" s="72"/>
      <c r="I346" s="189" t="str">
        <f t="shared" si="45"/>
        <v/>
      </c>
      <c r="J346" s="189" t="str">
        <f t="shared" si="46"/>
        <v/>
      </c>
      <c r="K346" s="73" t="str">
        <f t="shared" si="41"/>
        <v/>
      </c>
      <c r="L346" s="73" t="str">
        <f t="shared" si="42"/>
        <v>Ei</v>
      </c>
      <c r="M346" s="74"/>
      <c r="N346" s="74"/>
      <c r="O346" s="77">
        <f t="shared" si="40"/>
        <v>1</v>
      </c>
      <c r="P346" s="75" t="str">
        <f t="shared" si="43"/>
        <v/>
      </c>
      <c r="Q346" s="73" t="str">
        <f t="shared" si="44"/>
        <v/>
      </c>
      <c r="R346" s="73" t="str">
        <f t="shared" si="47"/>
        <v/>
      </c>
      <c r="S346" s="5"/>
    </row>
    <row r="347" spans="2:19" x14ac:dyDescent="0.3">
      <c r="B347" s="58">
        <v>345</v>
      </c>
      <c r="C347" s="72"/>
      <c r="D347" s="72"/>
      <c r="E347" s="72"/>
      <c r="F347" s="188"/>
      <c r="G347" s="188"/>
      <c r="H347" s="72"/>
      <c r="I347" s="189" t="str">
        <f t="shared" si="45"/>
        <v/>
      </c>
      <c r="J347" s="189" t="str">
        <f t="shared" si="46"/>
        <v/>
      </c>
      <c r="K347" s="73" t="str">
        <f t="shared" si="41"/>
        <v/>
      </c>
      <c r="L347" s="73" t="str">
        <f t="shared" si="42"/>
        <v>Ei</v>
      </c>
      <c r="M347" s="74"/>
      <c r="N347" s="74"/>
      <c r="O347" s="77">
        <f t="shared" si="40"/>
        <v>1</v>
      </c>
      <c r="P347" s="75" t="str">
        <f t="shared" si="43"/>
        <v/>
      </c>
      <c r="Q347" s="73" t="str">
        <f t="shared" si="44"/>
        <v/>
      </c>
      <c r="R347" s="73" t="str">
        <f t="shared" si="47"/>
        <v/>
      </c>
      <c r="S347" s="5"/>
    </row>
    <row r="348" spans="2:19" x14ac:dyDescent="0.3">
      <c r="B348" s="58">
        <v>346</v>
      </c>
      <c r="C348" s="72"/>
      <c r="D348" s="72"/>
      <c r="E348" s="72"/>
      <c r="F348" s="188"/>
      <c r="G348" s="188"/>
      <c r="H348" s="72"/>
      <c r="I348" s="189" t="str">
        <f t="shared" si="45"/>
        <v/>
      </c>
      <c r="J348" s="189" t="str">
        <f t="shared" si="46"/>
        <v/>
      </c>
      <c r="K348" s="73" t="str">
        <f t="shared" si="41"/>
        <v/>
      </c>
      <c r="L348" s="73" t="str">
        <f t="shared" si="42"/>
        <v>Ei</v>
      </c>
      <c r="M348" s="74"/>
      <c r="N348" s="74"/>
      <c r="O348" s="77">
        <f t="shared" si="40"/>
        <v>1</v>
      </c>
      <c r="P348" s="75" t="str">
        <f t="shared" si="43"/>
        <v/>
      </c>
      <c r="Q348" s="73" t="str">
        <f t="shared" si="44"/>
        <v/>
      </c>
      <c r="R348" s="73" t="str">
        <f t="shared" si="47"/>
        <v/>
      </c>
      <c r="S348" s="5"/>
    </row>
    <row r="349" spans="2:19" x14ac:dyDescent="0.3">
      <c r="B349" s="58">
        <v>347</v>
      </c>
      <c r="C349" s="72"/>
      <c r="D349" s="72"/>
      <c r="E349" s="72"/>
      <c r="F349" s="188"/>
      <c r="G349" s="188"/>
      <c r="H349" s="72"/>
      <c r="I349" s="189" t="str">
        <f t="shared" si="45"/>
        <v/>
      </c>
      <c r="J349" s="189" t="str">
        <f t="shared" si="46"/>
        <v/>
      </c>
      <c r="K349" s="73" t="str">
        <f t="shared" si="41"/>
        <v/>
      </c>
      <c r="L349" s="73" t="str">
        <f t="shared" si="42"/>
        <v>Ei</v>
      </c>
      <c r="M349" s="74"/>
      <c r="N349" s="74"/>
      <c r="O349" s="77">
        <f t="shared" si="40"/>
        <v>1</v>
      </c>
      <c r="P349" s="75" t="str">
        <f t="shared" si="43"/>
        <v/>
      </c>
      <c r="Q349" s="73" t="str">
        <f t="shared" si="44"/>
        <v/>
      </c>
      <c r="R349" s="73" t="str">
        <f t="shared" si="47"/>
        <v/>
      </c>
      <c r="S349" s="5"/>
    </row>
    <row r="350" spans="2:19" x14ac:dyDescent="0.3">
      <c r="B350" s="58">
        <v>348</v>
      </c>
      <c r="C350" s="72"/>
      <c r="D350" s="72"/>
      <c r="E350" s="72"/>
      <c r="F350" s="188"/>
      <c r="G350" s="188"/>
      <c r="H350" s="72"/>
      <c r="I350" s="189" t="str">
        <f t="shared" si="45"/>
        <v/>
      </c>
      <c r="J350" s="189" t="str">
        <f t="shared" si="46"/>
        <v/>
      </c>
      <c r="K350" s="73" t="str">
        <f t="shared" si="41"/>
        <v/>
      </c>
      <c r="L350" s="73" t="str">
        <f t="shared" si="42"/>
        <v>Ei</v>
      </c>
      <c r="M350" s="74"/>
      <c r="N350" s="74"/>
      <c r="O350" s="77">
        <f t="shared" si="40"/>
        <v>1</v>
      </c>
      <c r="P350" s="75" t="str">
        <f t="shared" si="43"/>
        <v/>
      </c>
      <c r="Q350" s="73" t="str">
        <f t="shared" si="44"/>
        <v/>
      </c>
      <c r="R350" s="73" t="str">
        <f t="shared" si="47"/>
        <v/>
      </c>
      <c r="S350" s="5"/>
    </row>
    <row r="351" spans="2:19" x14ac:dyDescent="0.3">
      <c r="B351" s="58">
        <v>349</v>
      </c>
      <c r="C351" s="72"/>
      <c r="D351" s="72"/>
      <c r="E351" s="72"/>
      <c r="F351" s="188"/>
      <c r="G351" s="188"/>
      <c r="H351" s="72"/>
      <c r="I351" s="189" t="str">
        <f t="shared" si="45"/>
        <v/>
      </c>
      <c r="J351" s="189" t="str">
        <f t="shared" si="46"/>
        <v/>
      </c>
      <c r="K351" s="73" t="str">
        <f t="shared" si="41"/>
        <v/>
      </c>
      <c r="L351" s="73" t="str">
        <f t="shared" si="42"/>
        <v>Ei</v>
      </c>
      <c r="M351" s="74"/>
      <c r="N351" s="74"/>
      <c r="O351" s="77">
        <f t="shared" si="40"/>
        <v>1</v>
      </c>
      <c r="P351" s="75" t="str">
        <f t="shared" si="43"/>
        <v/>
      </c>
      <c r="Q351" s="73" t="str">
        <f t="shared" si="44"/>
        <v/>
      </c>
      <c r="R351" s="73" t="str">
        <f t="shared" si="47"/>
        <v/>
      </c>
      <c r="S351" s="5"/>
    </row>
    <row r="352" spans="2:19" x14ac:dyDescent="0.3">
      <c r="B352" s="58">
        <v>350</v>
      </c>
      <c r="C352" s="72"/>
      <c r="D352" s="72"/>
      <c r="E352" s="72"/>
      <c r="F352" s="188"/>
      <c r="G352" s="188"/>
      <c r="H352" s="72"/>
      <c r="I352" s="189" t="str">
        <f t="shared" si="45"/>
        <v/>
      </c>
      <c r="J352" s="189" t="str">
        <f t="shared" si="46"/>
        <v/>
      </c>
      <c r="K352" s="73" t="str">
        <f t="shared" si="41"/>
        <v/>
      </c>
      <c r="L352" s="73" t="str">
        <f t="shared" si="42"/>
        <v>Ei</v>
      </c>
      <c r="M352" s="74"/>
      <c r="N352" s="74"/>
      <c r="O352" s="77">
        <f t="shared" si="40"/>
        <v>1</v>
      </c>
      <c r="P352" s="75" t="str">
        <f t="shared" si="43"/>
        <v/>
      </c>
      <c r="Q352" s="73" t="str">
        <f t="shared" si="44"/>
        <v/>
      </c>
      <c r="R352" s="73" t="str">
        <f t="shared" si="47"/>
        <v/>
      </c>
      <c r="S352" s="5"/>
    </row>
    <row r="353" spans="2:19" x14ac:dyDescent="0.3">
      <c r="B353" s="58">
        <v>351</v>
      </c>
      <c r="C353" s="72"/>
      <c r="D353" s="72"/>
      <c r="E353" s="72"/>
      <c r="F353" s="188"/>
      <c r="G353" s="188"/>
      <c r="H353" s="72"/>
      <c r="I353" s="189" t="str">
        <f t="shared" si="45"/>
        <v/>
      </c>
      <c r="J353" s="189" t="str">
        <f t="shared" si="46"/>
        <v/>
      </c>
      <c r="K353" s="73" t="str">
        <f t="shared" si="41"/>
        <v/>
      </c>
      <c r="L353" s="73" t="str">
        <f t="shared" si="42"/>
        <v>Ei</v>
      </c>
      <c r="M353" s="74"/>
      <c r="N353" s="74"/>
      <c r="O353" s="77">
        <f t="shared" si="40"/>
        <v>1</v>
      </c>
      <c r="P353" s="75" t="str">
        <f t="shared" si="43"/>
        <v/>
      </c>
      <c r="Q353" s="73" t="str">
        <f t="shared" si="44"/>
        <v/>
      </c>
      <c r="R353" s="73" t="str">
        <f t="shared" si="47"/>
        <v/>
      </c>
      <c r="S353" s="5"/>
    </row>
    <row r="354" spans="2:19" x14ac:dyDescent="0.3">
      <c r="B354" s="58">
        <v>352</v>
      </c>
      <c r="C354" s="72"/>
      <c r="D354" s="72"/>
      <c r="E354" s="72"/>
      <c r="F354" s="188"/>
      <c r="G354" s="188"/>
      <c r="H354" s="72"/>
      <c r="I354" s="189" t="str">
        <f t="shared" si="45"/>
        <v/>
      </c>
      <c r="J354" s="189" t="str">
        <f t="shared" si="46"/>
        <v/>
      </c>
      <c r="K354" s="73" t="str">
        <f t="shared" si="41"/>
        <v/>
      </c>
      <c r="L354" s="73" t="str">
        <f t="shared" si="42"/>
        <v>Ei</v>
      </c>
      <c r="M354" s="74"/>
      <c r="N354" s="74"/>
      <c r="O354" s="77">
        <f t="shared" si="40"/>
        <v>1</v>
      </c>
      <c r="P354" s="75" t="str">
        <f t="shared" si="43"/>
        <v/>
      </c>
      <c r="Q354" s="73" t="str">
        <f t="shared" si="44"/>
        <v/>
      </c>
      <c r="R354" s="73" t="str">
        <f t="shared" si="47"/>
        <v/>
      </c>
      <c r="S354" s="5"/>
    </row>
    <row r="355" spans="2:19" x14ac:dyDescent="0.3">
      <c r="B355" s="58">
        <v>353</v>
      </c>
      <c r="C355" s="72"/>
      <c r="D355" s="72"/>
      <c r="E355" s="72"/>
      <c r="F355" s="188"/>
      <c r="G355" s="188"/>
      <c r="H355" s="72"/>
      <c r="I355" s="189" t="str">
        <f t="shared" si="45"/>
        <v/>
      </c>
      <c r="J355" s="189" t="str">
        <f t="shared" si="46"/>
        <v/>
      </c>
      <c r="K355" s="73" t="str">
        <f t="shared" si="41"/>
        <v/>
      </c>
      <c r="L355" s="73" t="str">
        <f t="shared" si="42"/>
        <v>Ei</v>
      </c>
      <c r="M355" s="74"/>
      <c r="N355" s="74"/>
      <c r="O355" s="77">
        <f t="shared" si="40"/>
        <v>1</v>
      </c>
      <c r="P355" s="75" t="str">
        <f t="shared" si="43"/>
        <v/>
      </c>
      <c r="Q355" s="73" t="str">
        <f t="shared" si="44"/>
        <v/>
      </c>
      <c r="R355" s="73" t="str">
        <f t="shared" si="47"/>
        <v/>
      </c>
      <c r="S355" s="5"/>
    </row>
    <row r="356" spans="2:19" x14ac:dyDescent="0.3">
      <c r="B356" s="58">
        <v>354</v>
      </c>
      <c r="C356" s="72"/>
      <c r="D356" s="72"/>
      <c r="E356" s="72"/>
      <c r="F356" s="188"/>
      <c r="G356" s="188"/>
      <c r="H356" s="72"/>
      <c r="I356" s="189" t="str">
        <f t="shared" si="45"/>
        <v/>
      </c>
      <c r="J356" s="189" t="str">
        <f t="shared" si="46"/>
        <v/>
      </c>
      <c r="K356" s="73" t="str">
        <f t="shared" si="41"/>
        <v/>
      </c>
      <c r="L356" s="73" t="str">
        <f t="shared" si="42"/>
        <v>Ei</v>
      </c>
      <c r="M356" s="74"/>
      <c r="N356" s="74"/>
      <c r="O356" s="77">
        <f t="shared" si="40"/>
        <v>1</v>
      </c>
      <c r="P356" s="75" t="str">
        <f t="shared" si="43"/>
        <v/>
      </c>
      <c r="Q356" s="73" t="str">
        <f t="shared" si="44"/>
        <v/>
      </c>
      <c r="R356" s="73" t="str">
        <f t="shared" si="47"/>
        <v/>
      </c>
      <c r="S356" s="5"/>
    </row>
    <row r="357" spans="2:19" x14ac:dyDescent="0.3">
      <c r="B357" s="58">
        <v>355</v>
      </c>
      <c r="C357" s="72"/>
      <c r="D357" s="72"/>
      <c r="E357" s="72"/>
      <c r="F357" s="188"/>
      <c r="G357" s="188"/>
      <c r="H357" s="72"/>
      <c r="I357" s="189" t="str">
        <f t="shared" si="45"/>
        <v/>
      </c>
      <c r="J357" s="189" t="str">
        <f t="shared" si="46"/>
        <v/>
      </c>
      <c r="K357" s="73" t="str">
        <f t="shared" si="41"/>
        <v/>
      </c>
      <c r="L357" s="73" t="str">
        <f t="shared" si="42"/>
        <v>Ei</v>
      </c>
      <c r="M357" s="74"/>
      <c r="N357" s="74"/>
      <c r="O357" s="77">
        <f t="shared" si="40"/>
        <v>1</v>
      </c>
      <c r="P357" s="75" t="str">
        <f t="shared" si="43"/>
        <v/>
      </c>
      <c r="Q357" s="73" t="str">
        <f t="shared" si="44"/>
        <v/>
      </c>
      <c r="R357" s="73" t="str">
        <f t="shared" si="47"/>
        <v/>
      </c>
      <c r="S357" s="5"/>
    </row>
    <row r="358" spans="2:19" x14ac:dyDescent="0.3">
      <c r="B358" s="58">
        <v>356</v>
      </c>
      <c r="C358" s="72"/>
      <c r="D358" s="72"/>
      <c r="E358" s="72"/>
      <c r="F358" s="188"/>
      <c r="G358" s="188"/>
      <c r="H358" s="72"/>
      <c r="I358" s="189" t="str">
        <f t="shared" si="45"/>
        <v/>
      </c>
      <c r="J358" s="189" t="str">
        <f t="shared" si="46"/>
        <v/>
      </c>
      <c r="K358" s="73" t="str">
        <f t="shared" si="41"/>
        <v/>
      </c>
      <c r="L358" s="73" t="str">
        <f t="shared" si="42"/>
        <v>Ei</v>
      </c>
      <c r="M358" s="74"/>
      <c r="N358" s="74"/>
      <c r="O358" s="77">
        <f t="shared" si="40"/>
        <v>1</v>
      </c>
      <c r="P358" s="75" t="str">
        <f t="shared" si="43"/>
        <v/>
      </c>
      <c r="Q358" s="73" t="str">
        <f t="shared" si="44"/>
        <v/>
      </c>
      <c r="R358" s="73" t="str">
        <f t="shared" si="47"/>
        <v/>
      </c>
      <c r="S358" s="5"/>
    </row>
    <row r="359" spans="2:19" x14ac:dyDescent="0.3">
      <c r="B359" s="58">
        <v>357</v>
      </c>
      <c r="C359" s="72"/>
      <c r="D359" s="72"/>
      <c r="E359" s="72"/>
      <c r="F359" s="188"/>
      <c r="G359" s="188"/>
      <c r="H359" s="72"/>
      <c r="I359" s="189" t="str">
        <f t="shared" si="45"/>
        <v/>
      </c>
      <c r="J359" s="189" t="str">
        <f t="shared" si="46"/>
        <v/>
      </c>
      <c r="K359" s="73" t="str">
        <f t="shared" si="41"/>
        <v/>
      </c>
      <c r="L359" s="73" t="str">
        <f t="shared" si="42"/>
        <v>Ei</v>
      </c>
      <c r="M359" s="74"/>
      <c r="N359" s="74"/>
      <c r="O359" s="77">
        <f t="shared" si="40"/>
        <v>1</v>
      </c>
      <c r="P359" s="75" t="str">
        <f t="shared" si="43"/>
        <v/>
      </c>
      <c r="Q359" s="73" t="str">
        <f t="shared" si="44"/>
        <v/>
      </c>
      <c r="R359" s="73" t="str">
        <f t="shared" si="47"/>
        <v/>
      </c>
      <c r="S359" s="5"/>
    </row>
    <row r="360" spans="2:19" x14ac:dyDescent="0.3">
      <c r="B360" s="58">
        <v>358</v>
      </c>
      <c r="C360" s="72"/>
      <c r="D360" s="72"/>
      <c r="E360" s="72"/>
      <c r="F360" s="188"/>
      <c r="G360" s="188"/>
      <c r="H360" s="72"/>
      <c r="I360" s="189" t="str">
        <f t="shared" si="45"/>
        <v/>
      </c>
      <c r="J360" s="189" t="str">
        <f t="shared" si="46"/>
        <v/>
      </c>
      <c r="K360" s="73" t="str">
        <f t="shared" si="41"/>
        <v/>
      </c>
      <c r="L360" s="73" t="str">
        <f t="shared" si="42"/>
        <v>Ei</v>
      </c>
      <c r="M360" s="74"/>
      <c r="N360" s="74"/>
      <c r="O360" s="77">
        <f t="shared" si="40"/>
        <v>1</v>
      </c>
      <c r="P360" s="75" t="str">
        <f t="shared" si="43"/>
        <v/>
      </c>
      <c r="Q360" s="73" t="str">
        <f t="shared" si="44"/>
        <v/>
      </c>
      <c r="R360" s="73" t="str">
        <f t="shared" si="47"/>
        <v/>
      </c>
      <c r="S360" s="5"/>
    </row>
    <row r="361" spans="2:19" x14ac:dyDescent="0.3">
      <c r="B361" s="58">
        <v>359</v>
      </c>
      <c r="C361" s="72"/>
      <c r="D361" s="72"/>
      <c r="E361" s="72"/>
      <c r="F361" s="188"/>
      <c r="G361" s="188"/>
      <c r="H361" s="72"/>
      <c r="I361" s="189" t="str">
        <f t="shared" si="45"/>
        <v/>
      </c>
      <c r="J361" s="189" t="str">
        <f t="shared" si="46"/>
        <v/>
      </c>
      <c r="K361" s="73" t="str">
        <f t="shared" si="41"/>
        <v/>
      </c>
      <c r="L361" s="73" t="str">
        <f t="shared" si="42"/>
        <v>Ei</v>
      </c>
      <c r="M361" s="74"/>
      <c r="N361" s="74"/>
      <c r="O361" s="77">
        <f t="shared" si="40"/>
        <v>1</v>
      </c>
      <c r="P361" s="75" t="str">
        <f t="shared" si="43"/>
        <v/>
      </c>
      <c r="Q361" s="73" t="str">
        <f t="shared" si="44"/>
        <v/>
      </c>
      <c r="R361" s="73" t="str">
        <f t="shared" si="47"/>
        <v/>
      </c>
      <c r="S361" s="5"/>
    </row>
    <row r="362" spans="2:19" x14ac:dyDescent="0.3">
      <c r="B362" s="58">
        <v>360</v>
      </c>
      <c r="C362" s="72"/>
      <c r="D362" s="72"/>
      <c r="E362" s="72"/>
      <c r="F362" s="188"/>
      <c r="G362" s="188"/>
      <c r="H362" s="72"/>
      <c r="I362" s="189" t="str">
        <f t="shared" si="45"/>
        <v/>
      </c>
      <c r="J362" s="189" t="str">
        <f t="shared" si="46"/>
        <v/>
      </c>
      <c r="K362" s="73" t="str">
        <f t="shared" si="41"/>
        <v/>
      </c>
      <c r="L362" s="73" t="str">
        <f t="shared" si="42"/>
        <v>Ei</v>
      </c>
      <c r="M362" s="74"/>
      <c r="N362" s="74"/>
      <c r="O362" s="77">
        <f t="shared" si="40"/>
        <v>1</v>
      </c>
      <c r="P362" s="75" t="str">
        <f t="shared" si="43"/>
        <v/>
      </c>
      <c r="Q362" s="73" t="str">
        <f t="shared" si="44"/>
        <v/>
      </c>
      <c r="R362" s="73" t="str">
        <f t="shared" si="47"/>
        <v/>
      </c>
      <c r="S362" s="5"/>
    </row>
    <row r="363" spans="2:19" x14ac:dyDescent="0.3">
      <c r="B363" s="58">
        <v>361</v>
      </c>
      <c r="C363" s="72"/>
      <c r="D363" s="72"/>
      <c r="E363" s="72"/>
      <c r="F363" s="188"/>
      <c r="G363" s="188"/>
      <c r="H363" s="72"/>
      <c r="I363" s="189" t="str">
        <f t="shared" si="45"/>
        <v/>
      </c>
      <c r="J363" s="189" t="str">
        <f t="shared" si="46"/>
        <v/>
      </c>
      <c r="K363" s="73" t="str">
        <f t="shared" si="41"/>
        <v/>
      </c>
      <c r="L363" s="73" t="str">
        <f t="shared" si="42"/>
        <v>Ei</v>
      </c>
      <c r="M363" s="74"/>
      <c r="N363" s="74"/>
      <c r="O363" s="77">
        <f t="shared" si="40"/>
        <v>1</v>
      </c>
      <c r="P363" s="75" t="str">
        <f t="shared" si="43"/>
        <v/>
      </c>
      <c r="Q363" s="73" t="str">
        <f t="shared" si="44"/>
        <v/>
      </c>
      <c r="R363" s="73" t="str">
        <f t="shared" si="47"/>
        <v/>
      </c>
      <c r="S363" s="5"/>
    </row>
    <row r="364" spans="2:19" x14ac:dyDescent="0.3">
      <c r="B364" s="58">
        <v>362</v>
      </c>
      <c r="C364" s="72"/>
      <c r="D364" s="72"/>
      <c r="E364" s="72"/>
      <c r="F364" s="188"/>
      <c r="G364" s="188"/>
      <c r="H364" s="72"/>
      <c r="I364" s="189" t="str">
        <f t="shared" si="45"/>
        <v/>
      </c>
      <c r="J364" s="189" t="str">
        <f t="shared" si="46"/>
        <v/>
      </c>
      <c r="K364" s="73" t="str">
        <f t="shared" si="41"/>
        <v/>
      </c>
      <c r="L364" s="73" t="str">
        <f t="shared" si="42"/>
        <v>Ei</v>
      </c>
      <c r="M364" s="74"/>
      <c r="N364" s="74"/>
      <c r="O364" s="77">
        <f t="shared" si="40"/>
        <v>1</v>
      </c>
      <c r="P364" s="75" t="str">
        <f t="shared" si="43"/>
        <v/>
      </c>
      <c r="Q364" s="73" t="str">
        <f t="shared" si="44"/>
        <v/>
      </c>
      <c r="R364" s="73" t="str">
        <f t="shared" si="47"/>
        <v/>
      </c>
      <c r="S364" s="5"/>
    </row>
    <row r="365" spans="2:19" x14ac:dyDescent="0.3">
      <c r="B365" s="58">
        <v>363</v>
      </c>
      <c r="C365" s="72"/>
      <c r="D365" s="72"/>
      <c r="E365" s="72"/>
      <c r="F365" s="188"/>
      <c r="G365" s="188"/>
      <c r="H365" s="72"/>
      <c r="I365" s="189" t="str">
        <f t="shared" si="45"/>
        <v/>
      </c>
      <c r="J365" s="189" t="str">
        <f t="shared" si="46"/>
        <v/>
      </c>
      <c r="K365" s="73" t="str">
        <f t="shared" si="41"/>
        <v/>
      </c>
      <c r="L365" s="73" t="str">
        <f t="shared" si="42"/>
        <v>Ei</v>
      </c>
      <c r="M365" s="74"/>
      <c r="N365" s="74"/>
      <c r="O365" s="77">
        <f t="shared" si="40"/>
        <v>1</v>
      </c>
      <c r="P365" s="75" t="str">
        <f t="shared" si="43"/>
        <v/>
      </c>
      <c r="Q365" s="73" t="str">
        <f t="shared" si="44"/>
        <v/>
      </c>
      <c r="R365" s="73" t="str">
        <f t="shared" si="47"/>
        <v/>
      </c>
      <c r="S365" s="5"/>
    </row>
    <row r="366" spans="2:19" x14ac:dyDescent="0.3">
      <c r="B366" s="58">
        <v>364</v>
      </c>
      <c r="C366" s="72"/>
      <c r="D366" s="72"/>
      <c r="E366" s="72"/>
      <c r="F366" s="188"/>
      <c r="G366" s="188"/>
      <c r="H366" s="72"/>
      <c r="I366" s="189" t="str">
        <f t="shared" si="45"/>
        <v/>
      </c>
      <c r="J366" s="189" t="str">
        <f t="shared" si="46"/>
        <v/>
      </c>
      <c r="K366" s="73" t="str">
        <f t="shared" si="41"/>
        <v/>
      </c>
      <c r="L366" s="73" t="str">
        <f t="shared" si="42"/>
        <v>Ei</v>
      </c>
      <c r="M366" s="74"/>
      <c r="N366" s="74"/>
      <c r="O366" s="77">
        <f t="shared" si="40"/>
        <v>1</v>
      </c>
      <c r="P366" s="75" t="str">
        <f t="shared" si="43"/>
        <v/>
      </c>
      <c r="Q366" s="73" t="str">
        <f t="shared" si="44"/>
        <v/>
      </c>
      <c r="R366" s="73" t="str">
        <f t="shared" si="47"/>
        <v/>
      </c>
      <c r="S366" s="5"/>
    </row>
    <row r="367" spans="2:19" x14ac:dyDescent="0.3">
      <c r="B367" s="58">
        <v>365</v>
      </c>
      <c r="C367" s="72"/>
      <c r="D367" s="72"/>
      <c r="E367" s="72"/>
      <c r="F367" s="188"/>
      <c r="G367" s="188"/>
      <c r="H367" s="72"/>
      <c r="I367" s="189" t="str">
        <f t="shared" si="45"/>
        <v/>
      </c>
      <c r="J367" s="189" t="str">
        <f t="shared" si="46"/>
        <v/>
      </c>
      <c r="K367" s="73" t="str">
        <f t="shared" si="41"/>
        <v/>
      </c>
      <c r="L367" s="73" t="str">
        <f t="shared" si="42"/>
        <v>Ei</v>
      </c>
      <c r="M367" s="74"/>
      <c r="N367" s="74"/>
      <c r="O367" s="77">
        <f t="shared" ref="O367:O430" si="48">1-(M367+N367)</f>
        <v>1</v>
      </c>
      <c r="P367" s="75" t="str">
        <f t="shared" si="43"/>
        <v/>
      </c>
      <c r="Q367" s="73" t="str">
        <f t="shared" si="44"/>
        <v/>
      </c>
      <c r="R367" s="73" t="str">
        <f t="shared" si="47"/>
        <v/>
      </c>
      <c r="S367" s="5"/>
    </row>
    <row r="368" spans="2:19" x14ac:dyDescent="0.3">
      <c r="B368" s="58">
        <v>366</v>
      </c>
      <c r="C368" s="72"/>
      <c r="D368" s="72"/>
      <c r="E368" s="72"/>
      <c r="F368" s="188"/>
      <c r="G368" s="188"/>
      <c r="H368" s="72"/>
      <c r="I368" s="189" t="str">
        <f t="shared" si="45"/>
        <v/>
      </c>
      <c r="J368" s="189" t="str">
        <f t="shared" si="46"/>
        <v/>
      </c>
      <c r="K368" s="73" t="str">
        <f t="shared" si="41"/>
        <v/>
      </c>
      <c r="L368" s="73" t="str">
        <f t="shared" si="42"/>
        <v>Ei</v>
      </c>
      <c r="M368" s="74"/>
      <c r="N368" s="74"/>
      <c r="O368" s="77">
        <f t="shared" si="48"/>
        <v>1</v>
      </c>
      <c r="P368" s="75" t="str">
        <f t="shared" si="43"/>
        <v/>
      </c>
      <c r="Q368" s="73" t="str">
        <f t="shared" si="44"/>
        <v/>
      </c>
      <c r="R368" s="73" t="str">
        <f t="shared" si="47"/>
        <v/>
      </c>
      <c r="S368" s="5"/>
    </row>
    <row r="369" spans="2:19" x14ac:dyDescent="0.3">
      <c r="B369" s="58">
        <v>367</v>
      </c>
      <c r="C369" s="72"/>
      <c r="D369" s="72"/>
      <c r="E369" s="72"/>
      <c r="F369" s="188"/>
      <c r="G369" s="188"/>
      <c r="H369" s="72"/>
      <c r="I369" s="189" t="str">
        <f t="shared" si="45"/>
        <v/>
      </c>
      <c r="J369" s="189" t="str">
        <f t="shared" si="46"/>
        <v/>
      </c>
      <c r="K369" s="73" t="str">
        <f t="shared" si="41"/>
        <v/>
      </c>
      <c r="L369" s="73" t="str">
        <f t="shared" si="42"/>
        <v>Ei</v>
      </c>
      <c r="M369" s="74"/>
      <c r="N369" s="74"/>
      <c r="O369" s="77">
        <f t="shared" si="48"/>
        <v>1</v>
      </c>
      <c r="P369" s="75" t="str">
        <f t="shared" si="43"/>
        <v/>
      </c>
      <c r="Q369" s="73" t="str">
        <f t="shared" si="44"/>
        <v/>
      </c>
      <c r="R369" s="73" t="str">
        <f t="shared" si="47"/>
        <v/>
      </c>
      <c r="S369" s="5"/>
    </row>
    <row r="370" spans="2:19" x14ac:dyDescent="0.3">
      <c r="B370" s="58">
        <v>368</v>
      </c>
      <c r="C370" s="72"/>
      <c r="D370" s="72"/>
      <c r="E370" s="72"/>
      <c r="F370" s="188"/>
      <c r="G370" s="188"/>
      <c r="H370" s="72"/>
      <c r="I370" s="189" t="str">
        <f t="shared" si="45"/>
        <v/>
      </c>
      <c r="J370" s="189" t="str">
        <f t="shared" si="46"/>
        <v/>
      </c>
      <c r="K370" s="73" t="str">
        <f t="shared" si="41"/>
        <v/>
      </c>
      <c r="L370" s="73" t="str">
        <f t="shared" si="42"/>
        <v>Ei</v>
      </c>
      <c r="M370" s="74"/>
      <c r="N370" s="74"/>
      <c r="O370" s="77">
        <f t="shared" si="48"/>
        <v>1</v>
      </c>
      <c r="P370" s="75" t="str">
        <f t="shared" si="43"/>
        <v/>
      </c>
      <c r="Q370" s="73" t="str">
        <f t="shared" si="44"/>
        <v/>
      </c>
      <c r="R370" s="73" t="str">
        <f t="shared" si="47"/>
        <v/>
      </c>
      <c r="S370" s="5"/>
    </row>
    <row r="371" spans="2:19" x14ac:dyDescent="0.3">
      <c r="B371" s="58">
        <v>369</v>
      </c>
      <c r="C371" s="72"/>
      <c r="D371" s="72"/>
      <c r="E371" s="72"/>
      <c r="F371" s="188"/>
      <c r="G371" s="188"/>
      <c r="H371" s="72"/>
      <c r="I371" s="189" t="str">
        <f t="shared" si="45"/>
        <v/>
      </c>
      <c r="J371" s="189" t="str">
        <f t="shared" si="46"/>
        <v/>
      </c>
      <c r="K371" s="73" t="str">
        <f t="shared" si="41"/>
        <v/>
      </c>
      <c r="L371" s="73" t="str">
        <f t="shared" si="42"/>
        <v>Ei</v>
      </c>
      <c r="M371" s="74"/>
      <c r="N371" s="74"/>
      <c r="O371" s="77">
        <f t="shared" si="48"/>
        <v>1</v>
      </c>
      <c r="P371" s="75" t="str">
        <f t="shared" si="43"/>
        <v/>
      </c>
      <c r="Q371" s="73" t="str">
        <f t="shared" si="44"/>
        <v/>
      </c>
      <c r="R371" s="73" t="str">
        <f t="shared" si="47"/>
        <v/>
      </c>
      <c r="S371" s="5"/>
    </row>
    <row r="372" spans="2:19" x14ac:dyDescent="0.3">
      <c r="B372" s="58">
        <v>370</v>
      </c>
      <c r="C372" s="72"/>
      <c r="D372" s="72"/>
      <c r="E372" s="72"/>
      <c r="F372" s="188"/>
      <c r="G372" s="188"/>
      <c r="H372" s="72"/>
      <c r="I372" s="189" t="str">
        <f t="shared" si="45"/>
        <v/>
      </c>
      <c r="J372" s="189" t="str">
        <f t="shared" si="46"/>
        <v/>
      </c>
      <c r="K372" s="73" t="str">
        <f t="shared" si="41"/>
        <v/>
      </c>
      <c r="L372" s="73" t="str">
        <f t="shared" si="42"/>
        <v>Ei</v>
      </c>
      <c r="M372" s="74"/>
      <c r="N372" s="74"/>
      <c r="O372" s="77">
        <f t="shared" si="48"/>
        <v>1</v>
      </c>
      <c r="P372" s="75" t="str">
        <f t="shared" si="43"/>
        <v/>
      </c>
      <c r="Q372" s="73" t="str">
        <f t="shared" si="44"/>
        <v/>
      </c>
      <c r="R372" s="73" t="str">
        <f t="shared" si="47"/>
        <v/>
      </c>
      <c r="S372" s="5"/>
    </row>
    <row r="373" spans="2:19" x14ac:dyDescent="0.3">
      <c r="B373" s="58">
        <v>371</v>
      </c>
      <c r="C373" s="72"/>
      <c r="D373" s="72"/>
      <c r="E373" s="72"/>
      <c r="F373" s="188"/>
      <c r="G373" s="188"/>
      <c r="H373" s="72"/>
      <c r="I373" s="189" t="str">
        <f t="shared" si="45"/>
        <v/>
      </c>
      <c r="J373" s="189" t="str">
        <f t="shared" si="46"/>
        <v/>
      </c>
      <c r="K373" s="73" t="str">
        <f t="shared" si="41"/>
        <v/>
      </c>
      <c r="L373" s="73" t="str">
        <f t="shared" si="42"/>
        <v>Ei</v>
      </c>
      <c r="M373" s="74"/>
      <c r="N373" s="74"/>
      <c r="O373" s="77">
        <f t="shared" si="48"/>
        <v>1</v>
      </c>
      <c r="P373" s="75" t="str">
        <f t="shared" si="43"/>
        <v/>
      </c>
      <c r="Q373" s="73" t="str">
        <f t="shared" si="44"/>
        <v/>
      </c>
      <c r="R373" s="73" t="str">
        <f t="shared" si="47"/>
        <v/>
      </c>
      <c r="S373" s="5"/>
    </row>
    <row r="374" spans="2:19" x14ac:dyDescent="0.3">
      <c r="B374" s="58">
        <v>372</v>
      </c>
      <c r="C374" s="72"/>
      <c r="D374" s="72"/>
      <c r="E374" s="72"/>
      <c r="F374" s="188"/>
      <c r="G374" s="188"/>
      <c r="H374" s="72"/>
      <c r="I374" s="189" t="str">
        <f t="shared" si="45"/>
        <v/>
      </c>
      <c r="J374" s="189" t="str">
        <f t="shared" si="46"/>
        <v/>
      </c>
      <c r="K374" s="73" t="str">
        <f t="shared" si="41"/>
        <v/>
      </c>
      <c r="L374" s="73" t="str">
        <f t="shared" si="42"/>
        <v>Ei</v>
      </c>
      <c r="M374" s="74"/>
      <c r="N374" s="74"/>
      <c r="O374" s="77">
        <f t="shared" si="48"/>
        <v>1</v>
      </c>
      <c r="P374" s="75" t="str">
        <f t="shared" si="43"/>
        <v/>
      </c>
      <c r="Q374" s="73" t="str">
        <f t="shared" si="44"/>
        <v/>
      </c>
      <c r="R374" s="73" t="str">
        <f t="shared" si="47"/>
        <v/>
      </c>
      <c r="S374" s="5"/>
    </row>
    <row r="375" spans="2:19" x14ac:dyDescent="0.3">
      <c r="B375" s="58">
        <v>373</v>
      </c>
      <c r="C375" s="72"/>
      <c r="D375" s="72"/>
      <c r="E375" s="72"/>
      <c r="F375" s="188"/>
      <c r="G375" s="188"/>
      <c r="H375" s="72"/>
      <c r="I375" s="189" t="str">
        <f t="shared" si="45"/>
        <v/>
      </c>
      <c r="J375" s="189" t="str">
        <f t="shared" si="46"/>
        <v/>
      </c>
      <c r="K375" s="73" t="str">
        <f t="shared" si="41"/>
        <v/>
      </c>
      <c r="L375" s="73" t="str">
        <f t="shared" si="42"/>
        <v>Ei</v>
      </c>
      <c r="M375" s="74"/>
      <c r="N375" s="74"/>
      <c r="O375" s="77">
        <f t="shared" si="48"/>
        <v>1</v>
      </c>
      <c r="P375" s="75" t="str">
        <f t="shared" si="43"/>
        <v/>
      </c>
      <c r="Q375" s="73" t="str">
        <f t="shared" si="44"/>
        <v/>
      </c>
      <c r="R375" s="73" t="str">
        <f t="shared" si="47"/>
        <v/>
      </c>
      <c r="S375" s="5"/>
    </row>
    <row r="376" spans="2:19" x14ac:dyDescent="0.3">
      <c r="B376" s="58">
        <v>374</v>
      </c>
      <c r="C376" s="72"/>
      <c r="D376" s="72"/>
      <c r="E376" s="72"/>
      <c r="F376" s="188"/>
      <c r="G376" s="188"/>
      <c r="H376" s="72"/>
      <c r="I376" s="189" t="str">
        <f t="shared" si="45"/>
        <v/>
      </c>
      <c r="J376" s="189" t="str">
        <f t="shared" si="46"/>
        <v/>
      </c>
      <c r="K376" s="73" t="str">
        <f t="shared" si="41"/>
        <v/>
      </c>
      <c r="L376" s="73" t="str">
        <f t="shared" si="42"/>
        <v>Ei</v>
      </c>
      <c r="M376" s="74"/>
      <c r="N376" s="74"/>
      <c r="O376" s="77">
        <f t="shared" si="48"/>
        <v>1</v>
      </c>
      <c r="P376" s="75" t="str">
        <f t="shared" si="43"/>
        <v/>
      </c>
      <c r="Q376" s="73" t="str">
        <f t="shared" si="44"/>
        <v/>
      </c>
      <c r="R376" s="73" t="str">
        <f t="shared" si="47"/>
        <v/>
      </c>
      <c r="S376" s="5"/>
    </row>
    <row r="377" spans="2:19" x14ac:dyDescent="0.3">
      <c r="B377" s="58">
        <v>375</v>
      </c>
      <c r="C377" s="72"/>
      <c r="D377" s="72"/>
      <c r="E377" s="72"/>
      <c r="F377" s="188"/>
      <c r="G377" s="188"/>
      <c r="H377" s="72"/>
      <c r="I377" s="189" t="str">
        <f t="shared" si="45"/>
        <v/>
      </c>
      <c r="J377" s="189" t="str">
        <f t="shared" si="46"/>
        <v/>
      </c>
      <c r="K377" s="73" t="str">
        <f t="shared" si="41"/>
        <v/>
      </c>
      <c r="L377" s="73" t="str">
        <f t="shared" si="42"/>
        <v>Ei</v>
      </c>
      <c r="M377" s="74"/>
      <c r="N377" s="74"/>
      <c r="O377" s="77">
        <f t="shared" si="48"/>
        <v>1</v>
      </c>
      <c r="P377" s="75" t="str">
        <f t="shared" si="43"/>
        <v/>
      </c>
      <c r="Q377" s="73" t="str">
        <f t="shared" si="44"/>
        <v/>
      </c>
      <c r="R377" s="73" t="str">
        <f t="shared" si="47"/>
        <v/>
      </c>
      <c r="S377" s="5"/>
    </row>
    <row r="378" spans="2:19" x14ac:dyDescent="0.3">
      <c r="B378" s="58">
        <v>376</v>
      </c>
      <c r="C378" s="72"/>
      <c r="D378" s="72"/>
      <c r="E378" s="72"/>
      <c r="F378" s="188"/>
      <c r="G378" s="188"/>
      <c r="H378" s="72"/>
      <c r="I378" s="189" t="str">
        <f t="shared" si="45"/>
        <v/>
      </c>
      <c r="J378" s="189" t="str">
        <f t="shared" si="46"/>
        <v/>
      </c>
      <c r="K378" s="73" t="str">
        <f t="shared" si="41"/>
        <v/>
      </c>
      <c r="L378" s="73" t="str">
        <f t="shared" si="42"/>
        <v>Ei</v>
      </c>
      <c r="M378" s="74"/>
      <c r="N378" s="74"/>
      <c r="O378" s="77">
        <f t="shared" si="48"/>
        <v>1</v>
      </c>
      <c r="P378" s="75" t="str">
        <f t="shared" si="43"/>
        <v/>
      </c>
      <c r="Q378" s="73" t="str">
        <f t="shared" si="44"/>
        <v/>
      </c>
      <c r="R378" s="73" t="str">
        <f t="shared" si="47"/>
        <v/>
      </c>
      <c r="S378" s="5"/>
    </row>
    <row r="379" spans="2:19" x14ac:dyDescent="0.3">
      <c r="B379" s="58">
        <v>377</v>
      </c>
      <c r="C379" s="72"/>
      <c r="D379" s="72"/>
      <c r="E379" s="72"/>
      <c r="F379" s="188"/>
      <c r="G379" s="188"/>
      <c r="H379" s="72"/>
      <c r="I379" s="189" t="str">
        <f t="shared" si="45"/>
        <v/>
      </c>
      <c r="J379" s="189" t="str">
        <f t="shared" si="46"/>
        <v/>
      </c>
      <c r="K379" s="73" t="str">
        <f t="shared" si="41"/>
        <v/>
      </c>
      <c r="L379" s="73" t="str">
        <f t="shared" si="42"/>
        <v>Ei</v>
      </c>
      <c r="M379" s="74"/>
      <c r="N379" s="74"/>
      <c r="O379" s="77">
        <f t="shared" si="48"/>
        <v>1</v>
      </c>
      <c r="P379" s="75" t="str">
        <f t="shared" si="43"/>
        <v/>
      </c>
      <c r="Q379" s="73" t="str">
        <f t="shared" si="44"/>
        <v/>
      </c>
      <c r="R379" s="73" t="str">
        <f t="shared" si="47"/>
        <v/>
      </c>
      <c r="S379" s="5"/>
    </row>
    <row r="380" spans="2:19" x14ac:dyDescent="0.3">
      <c r="B380" s="58">
        <v>378</v>
      </c>
      <c r="C380" s="72"/>
      <c r="D380" s="72"/>
      <c r="E380" s="72"/>
      <c r="F380" s="188"/>
      <c r="G380" s="188"/>
      <c r="H380" s="72"/>
      <c r="I380" s="189" t="str">
        <f t="shared" si="45"/>
        <v/>
      </c>
      <c r="J380" s="189" t="str">
        <f t="shared" si="46"/>
        <v/>
      </c>
      <c r="K380" s="73" t="str">
        <f t="shared" si="41"/>
        <v/>
      </c>
      <c r="L380" s="73" t="str">
        <f t="shared" si="42"/>
        <v>Ei</v>
      </c>
      <c r="M380" s="74"/>
      <c r="N380" s="74"/>
      <c r="O380" s="77">
        <f t="shared" si="48"/>
        <v>1</v>
      </c>
      <c r="P380" s="75" t="str">
        <f t="shared" si="43"/>
        <v/>
      </c>
      <c r="Q380" s="73" t="str">
        <f t="shared" si="44"/>
        <v/>
      </c>
      <c r="R380" s="73" t="str">
        <f t="shared" si="47"/>
        <v/>
      </c>
      <c r="S380" s="5"/>
    </row>
    <row r="381" spans="2:19" x14ac:dyDescent="0.3">
      <c r="B381" s="58">
        <v>379</v>
      </c>
      <c r="C381" s="72"/>
      <c r="D381" s="72"/>
      <c r="E381" s="72"/>
      <c r="F381" s="188"/>
      <c r="G381" s="188"/>
      <c r="H381" s="72"/>
      <c r="I381" s="189" t="str">
        <f t="shared" si="45"/>
        <v/>
      </c>
      <c r="J381" s="189" t="str">
        <f t="shared" si="46"/>
        <v/>
      </c>
      <c r="K381" s="73" t="str">
        <f t="shared" si="41"/>
        <v/>
      </c>
      <c r="L381" s="73" t="str">
        <f t="shared" si="42"/>
        <v>Ei</v>
      </c>
      <c r="M381" s="74"/>
      <c r="N381" s="74"/>
      <c r="O381" s="77">
        <f t="shared" si="48"/>
        <v>1</v>
      </c>
      <c r="P381" s="75" t="str">
        <f t="shared" si="43"/>
        <v/>
      </c>
      <c r="Q381" s="73" t="str">
        <f t="shared" si="44"/>
        <v/>
      </c>
      <c r="R381" s="73" t="str">
        <f t="shared" si="47"/>
        <v/>
      </c>
      <c r="S381" s="5"/>
    </row>
    <row r="382" spans="2:19" x14ac:dyDescent="0.3">
      <c r="B382" s="58">
        <v>380</v>
      </c>
      <c r="C382" s="72"/>
      <c r="D382" s="72"/>
      <c r="E382" s="72"/>
      <c r="F382" s="188"/>
      <c r="G382" s="188"/>
      <c r="H382" s="72"/>
      <c r="I382" s="189" t="str">
        <f t="shared" si="45"/>
        <v/>
      </c>
      <c r="J382" s="189" t="str">
        <f t="shared" si="46"/>
        <v/>
      </c>
      <c r="K382" s="73" t="str">
        <f t="shared" si="41"/>
        <v/>
      </c>
      <c r="L382" s="73" t="str">
        <f t="shared" si="42"/>
        <v>Ei</v>
      </c>
      <c r="M382" s="74"/>
      <c r="N382" s="74"/>
      <c r="O382" s="77">
        <f t="shared" si="48"/>
        <v>1</v>
      </c>
      <c r="P382" s="75" t="str">
        <f t="shared" si="43"/>
        <v/>
      </c>
      <c r="Q382" s="73" t="str">
        <f t="shared" si="44"/>
        <v/>
      </c>
      <c r="R382" s="73" t="str">
        <f t="shared" si="47"/>
        <v/>
      </c>
      <c r="S382" s="5"/>
    </row>
    <row r="383" spans="2:19" x14ac:dyDescent="0.3">
      <c r="B383" s="58">
        <v>381</v>
      </c>
      <c r="C383" s="72"/>
      <c r="D383" s="72"/>
      <c r="E383" s="72"/>
      <c r="F383" s="188"/>
      <c r="G383" s="188"/>
      <c r="H383" s="72"/>
      <c r="I383" s="189" t="str">
        <f t="shared" si="45"/>
        <v/>
      </c>
      <c r="J383" s="189" t="str">
        <f t="shared" si="46"/>
        <v/>
      </c>
      <c r="K383" s="73" t="str">
        <f t="shared" si="41"/>
        <v/>
      </c>
      <c r="L383" s="73" t="str">
        <f t="shared" si="42"/>
        <v>Ei</v>
      </c>
      <c r="M383" s="74"/>
      <c r="N383" s="74"/>
      <c r="O383" s="77">
        <f t="shared" si="48"/>
        <v>1</v>
      </c>
      <c r="P383" s="75" t="str">
        <f t="shared" si="43"/>
        <v/>
      </c>
      <c r="Q383" s="73" t="str">
        <f t="shared" si="44"/>
        <v/>
      </c>
      <c r="R383" s="73" t="str">
        <f t="shared" si="47"/>
        <v/>
      </c>
      <c r="S383" s="5"/>
    </row>
    <row r="384" spans="2:19" x14ac:dyDescent="0.3">
      <c r="B384" s="58">
        <v>382</v>
      </c>
      <c r="C384" s="72"/>
      <c r="D384" s="72"/>
      <c r="E384" s="72"/>
      <c r="F384" s="188"/>
      <c r="G384" s="188"/>
      <c r="H384" s="72"/>
      <c r="I384" s="189" t="str">
        <f t="shared" si="45"/>
        <v/>
      </c>
      <c r="J384" s="189" t="str">
        <f t="shared" si="46"/>
        <v/>
      </c>
      <c r="K384" s="73" t="str">
        <f t="shared" si="41"/>
        <v/>
      </c>
      <c r="L384" s="73" t="str">
        <f t="shared" si="42"/>
        <v>Ei</v>
      </c>
      <c r="M384" s="74"/>
      <c r="N384" s="74"/>
      <c r="O384" s="77">
        <f t="shared" si="48"/>
        <v>1</v>
      </c>
      <c r="P384" s="75" t="str">
        <f t="shared" si="43"/>
        <v/>
      </c>
      <c r="Q384" s="73" t="str">
        <f t="shared" si="44"/>
        <v/>
      </c>
      <c r="R384" s="73" t="str">
        <f t="shared" si="47"/>
        <v/>
      </c>
      <c r="S384" s="5"/>
    </row>
    <row r="385" spans="2:19" x14ac:dyDescent="0.3">
      <c r="B385" s="58">
        <v>383</v>
      </c>
      <c r="C385" s="72"/>
      <c r="D385" s="72"/>
      <c r="E385" s="72"/>
      <c r="F385" s="188"/>
      <c r="G385" s="188"/>
      <c r="H385" s="72"/>
      <c r="I385" s="189" t="str">
        <f t="shared" si="45"/>
        <v/>
      </c>
      <c r="J385" s="189" t="str">
        <f t="shared" si="46"/>
        <v/>
      </c>
      <c r="K385" s="73" t="str">
        <f t="shared" si="41"/>
        <v/>
      </c>
      <c r="L385" s="73" t="str">
        <f t="shared" si="42"/>
        <v>Ei</v>
      </c>
      <c r="M385" s="74"/>
      <c r="N385" s="74"/>
      <c r="O385" s="77">
        <f t="shared" si="48"/>
        <v>1</v>
      </c>
      <c r="P385" s="75" t="str">
        <f t="shared" si="43"/>
        <v/>
      </c>
      <c r="Q385" s="73" t="str">
        <f t="shared" si="44"/>
        <v/>
      </c>
      <c r="R385" s="73" t="str">
        <f t="shared" si="47"/>
        <v/>
      </c>
      <c r="S385" s="5"/>
    </row>
    <row r="386" spans="2:19" x14ac:dyDescent="0.3">
      <c r="B386" s="58">
        <v>384</v>
      </c>
      <c r="C386" s="72"/>
      <c r="D386" s="72"/>
      <c r="E386" s="72"/>
      <c r="F386" s="188"/>
      <c r="G386" s="188"/>
      <c r="H386" s="72"/>
      <c r="I386" s="189" t="str">
        <f t="shared" si="45"/>
        <v/>
      </c>
      <c r="J386" s="189" t="str">
        <f t="shared" si="46"/>
        <v/>
      </c>
      <c r="K386" s="73" t="str">
        <f t="shared" si="41"/>
        <v/>
      </c>
      <c r="L386" s="73" t="str">
        <f t="shared" si="42"/>
        <v>Ei</v>
      </c>
      <c r="M386" s="74"/>
      <c r="N386" s="74"/>
      <c r="O386" s="77">
        <f t="shared" si="48"/>
        <v>1</v>
      </c>
      <c r="P386" s="75" t="str">
        <f t="shared" si="43"/>
        <v/>
      </c>
      <c r="Q386" s="73" t="str">
        <f t="shared" si="44"/>
        <v/>
      </c>
      <c r="R386" s="73" t="str">
        <f t="shared" si="47"/>
        <v/>
      </c>
      <c r="S386" s="5"/>
    </row>
    <row r="387" spans="2:19" x14ac:dyDescent="0.3">
      <c r="B387" s="58">
        <v>385</v>
      </c>
      <c r="C387" s="72"/>
      <c r="D387" s="72"/>
      <c r="E387" s="72"/>
      <c r="F387" s="188"/>
      <c r="G387" s="188"/>
      <c r="H387" s="72"/>
      <c r="I387" s="189" t="str">
        <f t="shared" si="45"/>
        <v/>
      </c>
      <c r="J387" s="189" t="str">
        <f t="shared" si="46"/>
        <v/>
      </c>
      <c r="K387" s="73" t="str">
        <f t="shared" ref="K387:K450" si="49">IF(C387&lt;&gt;0,(IF(C387=1,0.036089*I387^2.01395*(0.99676)^I387*J387^2.07025*(J387-1.3)^-1.07209,IF(C387=2,0.022927*I387^1.91505*(0.99146)^I387*J387^2.82541*(J387-1.3)^-1.53547,0.011197*I387^2.10253*(0.986)^I387*J387^3.98519*(J387-1.3)^-2.659))/1000),"")</f>
        <v/>
      </c>
      <c r="L387" s="73" t="str">
        <f t="shared" ref="L387:L450" si="50">IF(AND(C387=$U$22,I387&gt;=$V$22),"Kyllä",IF(AND(C387=$U$23,I387&gt;=$V$23),"Kyllä",IF(AND(C387=$U$24,I387&gt;=$V$24),"Kyllä","Ei")))</f>
        <v>Ei</v>
      </c>
      <c r="M387" s="74"/>
      <c r="N387" s="74"/>
      <c r="O387" s="77">
        <f t="shared" si="48"/>
        <v>1</v>
      </c>
      <c r="P387" s="75" t="str">
        <f t="shared" ref="P387:P450" si="51">IF(C387&gt;0,(K387*(M387+N387)),"")</f>
        <v/>
      </c>
      <c r="Q387" s="73" t="str">
        <f t="shared" ref="Q387:Q450" si="52">IF(AND(C387&gt;0,H387="T",L387="Kyllä"),K387*M387,"")</f>
        <v/>
      </c>
      <c r="R387" s="73" t="str">
        <f t="shared" si="47"/>
        <v/>
      </c>
      <c r="S387" s="5"/>
    </row>
    <row r="388" spans="2:19" x14ac:dyDescent="0.3">
      <c r="B388" s="58">
        <v>386</v>
      </c>
      <c r="C388" s="72"/>
      <c r="D388" s="72"/>
      <c r="E388" s="72"/>
      <c r="F388" s="188"/>
      <c r="G388" s="188"/>
      <c r="H388" s="72"/>
      <c r="I388" s="189" t="str">
        <f t="shared" ref="I388:I451" si="53">IF(D388&gt;0,D388/10,IF(F388&gt;0,F388,""))</f>
        <v/>
      </c>
      <c r="J388" s="189" t="str">
        <f t="shared" ref="J388:J451" si="54">IF(E388&gt;0,E388/10,IF(G388&gt;0,G388,""))</f>
        <v/>
      </c>
      <c r="K388" s="73" t="str">
        <f t="shared" si="49"/>
        <v/>
      </c>
      <c r="L388" s="73" t="str">
        <f t="shared" si="50"/>
        <v>Ei</v>
      </c>
      <c r="M388" s="74"/>
      <c r="N388" s="74"/>
      <c r="O388" s="77">
        <f t="shared" si="48"/>
        <v>1</v>
      </c>
      <c r="P388" s="75" t="str">
        <f t="shared" si="51"/>
        <v/>
      </c>
      <c r="Q388" s="73" t="str">
        <f t="shared" si="52"/>
        <v/>
      </c>
      <c r="R388" s="73" t="str">
        <f t="shared" ref="R388:R451" si="55">IF(AND(C388&gt;0,H388="k"),P388,IF(AND(C388&gt;0,H388="t"),K388*N388,""))</f>
        <v/>
      </c>
      <c r="S388" s="5"/>
    </row>
    <row r="389" spans="2:19" x14ac:dyDescent="0.3">
      <c r="B389" s="58">
        <v>387</v>
      </c>
      <c r="C389" s="72"/>
      <c r="D389" s="72"/>
      <c r="E389" s="72"/>
      <c r="F389" s="188"/>
      <c r="G389" s="188"/>
      <c r="H389" s="72"/>
      <c r="I389" s="189" t="str">
        <f t="shared" si="53"/>
        <v/>
      </c>
      <c r="J389" s="189" t="str">
        <f t="shared" si="54"/>
        <v/>
      </c>
      <c r="K389" s="73" t="str">
        <f t="shared" si="49"/>
        <v/>
      </c>
      <c r="L389" s="73" t="str">
        <f t="shared" si="50"/>
        <v>Ei</v>
      </c>
      <c r="M389" s="74"/>
      <c r="N389" s="74"/>
      <c r="O389" s="77">
        <f t="shared" si="48"/>
        <v>1</v>
      </c>
      <c r="P389" s="75" t="str">
        <f t="shared" si="51"/>
        <v/>
      </c>
      <c r="Q389" s="73" t="str">
        <f t="shared" si="52"/>
        <v/>
      </c>
      <c r="R389" s="73" t="str">
        <f t="shared" si="55"/>
        <v/>
      </c>
      <c r="S389" s="5"/>
    </row>
    <row r="390" spans="2:19" x14ac:dyDescent="0.3">
      <c r="B390" s="58">
        <v>388</v>
      </c>
      <c r="C390" s="72"/>
      <c r="D390" s="72"/>
      <c r="E390" s="72"/>
      <c r="F390" s="188"/>
      <c r="G390" s="188"/>
      <c r="H390" s="72"/>
      <c r="I390" s="189" t="str">
        <f t="shared" si="53"/>
        <v/>
      </c>
      <c r="J390" s="189" t="str">
        <f t="shared" si="54"/>
        <v/>
      </c>
      <c r="K390" s="73" t="str">
        <f t="shared" si="49"/>
        <v/>
      </c>
      <c r="L390" s="73" t="str">
        <f t="shared" si="50"/>
        <v>Ei</v>
      </c>
      <c r="M390" s="74"/>
      <c r="N390" s="74"/>
      <c r="O390" s="77">
        <f t="shared" si="48"/>
        <v>1</v>
      </c>
      <c r="P390" s="75" t="str">
        <f t="shared" si="51"/>
        <v/>
      </c>
      <c r="Q390" s="73" t="str">
        <f t="shared" si="52"/>
        <v/>
      </c>
      <c r="R390" s="73" t="str">
        <f t="shared" si="55"/>
        <v/>
      </c>
      <c r="S390" s="5"/>
    </row>
    <row r="391" spans="2:19" x14ac:dyDescent="0.3">
      <c r="B391" s="58">
        <v>389</v>
      </c>
      <c r="C391" s="72"/>
      <c r="D391" s="72"/>
      <c r="E391" s="72"/>
      <c r="F391" s="188"/>
      <c r="G391" s="188"/>
      <c r="H391" s="72"/>
      <c r="I391" s="189" t="str">
        <f t="shared" si="53"/>
        <v/>
      </c>
      <c r="J391" s="189" t="str">
        <f t="shared" si="54"/>
        <v/>
      </c>
      <c r="K391" s="73" t="str">
        <f t="shared" si="49"/>
        <v/>
      </c>
      <c r="L391" s="73" t="str">
        <f t="shared" si="50"/>
        <v>Ei</v>
      </c>
      <c r="M391" s="74"/>
      <c r="N391" s="74"/>
      <c r="O391" s="77">
        <f t="shared" si="48"/>
        <v>1</v>
      </c>
      <c r="P391" s="75" t="str">
        <f t="shared" si="51"/>
        <v/>
      </c>
      <c r="Q391" s="73" t="str">
        <f t="shared" si="52"/>
        <v/>
      </c>
      <c r="R391" s="73" t="str">
        <f t="shared" si="55"/>
        <v/>
      </c>
      <c r="S391" s="5"/>
    </row>
    <row r="392" spans="2:19" x14ac:dyDescent="0.3">
      <c r="B392" s="58">
        <v>390</v>
      </c>
      <c r="C392" s="72"/>
      <c r="D392" s="72"/>
      <c r="E392" s="72"/>
      <c r="F392" s="188"/>
      <c r="G392" s="188"/>
      <c r="H392" s="72"/>
      <c r="I392" s="189" t="str">
        <f t="shared" si="53"/>
        <v/>
      </c>
      <c r="J392" s="189" t="str">
        <f t="shared" si="54"/>
        <v/>
      </c>
      <c r="K392" s="73" t="str">
        <f t="shared" si="49"/>
        <v/>
      </c>
      <c r="L392" s="73" t="str">
        <f t="shared" si="50"/>
        <v>Ei</v>
      </c>
      <c r="M392" s="74"/>
      <c r="N392" s="74"/>
      <c r="O392" s="77">
        <f t="shared" si="48"/>
        <v>1</v>
      </c>
      <c r="P392" s="75" t="str">
        <f t="shared" si="51"/>
        <v/>
      </c>
      <c r="Q392" s="73" t="str">
        <f t="shared" si="52"/>
        <v/>
      </c>
      <c r="R392" s="73" t="str">
        <f t="shared" si="55"/>
        <v/>
      </c>
      <c r="S392" s="5"/>
    </row>
    <row r="393" spans="2:19" x14ac:dyDescent="0.3">
      <c r="B393" s="58">
        <v>391</v>
      </c>
      <c r="C393" s="72"/>
      <c r="D393" s="72"/>
      <c r="E393" s="72"/>
      <c r="F393" s="188"/>
      <c r="G393" s="188"/>
      <c r="H393" s="72"/>
      <c r="I393" s="189" t="str">
        <f t="shared" si="53"/>
        <v/>
      </c>
      <c r="J393" s="189" t="str">
        <f t="shared" si="54"/>
        <v/>
      </c>
      <c r="K393" s="73" t="str">
        <f t="shared" si="49"/>
        <v/>
      </c>
      <c r="L393" s="73" t="str">
        <f t="shared" si="50"/>
        <v>Ei</v>
      </c>
      <c r="M393" s="74"/>
      <c r="N393" s="74"/>
      <c r="O393" s="77">
        <f t="shared" si="48"/>
        <v>1</v>
      </c>
      <c r="P393" s="75" t="str">
        <f t="shared" si="51"/>
        <v/>
      </c>
      <c r="Q393" s="73" t="str">
        <f t="shared" si="52"/>
        <v/>
      </c>
      <c r="R393" s="73" t="str">
        <f t="shared" si="55"/>
        <v/>
      </c>
      <c r="S393" s="5"/>
    </row>
    <row r="394" spans="2:19" x14ac:dyDescent="0.3">
      <c r="B394" s="58">
        <v>392</v>
      </c>
      <c r="C394" s="72"/>
      <c r="D394" s="72"/>
      <c r="E394" s="72"/>
      <c r="F394" s="188"/>
      <c r="G394" s="188"/>
      <c r="H394" s="72"/>
      <c r="I394" s="189" t="str">
        <f t="shared" si="53"/>
        <v/>
      </c>
      <c r="J394" s="189" t="str">
        <f t="shared" si="54"/>
        <v/>
      </c>
      <c r="K394" s="73" t="str">
        <f t="shared" si="49"/>
        <v/>
      </c>
      <c r="L394" s="73" t="str">
        <f t="shared" si="50"/>
        <v>Ei</v>
      </c>
      <c r="M394" s="74"/>
      <c r="N394" s="74"/>
      <c r="O394" s="77">
        <f t="shared" si="48"/>
        <v>1</v>
      </c>
      <c r="P394" s="75" t="str">
        <f t="shared" si="51"/>
        <v/>
      </c>
      <c r="Q394" s="73" t="str">
        <f t="shared" si="52"/>
        <v/>
      </c>
      <c r="R394" s="73" t="str">
        <f t="shared" si="55"/>
        <v/>
      </c>
      <c r="S394" s="5"/>
    </row>
    <row r="395" spans="2:19" x14ac:dyDescent="0.3">
      <c r="B395" s="58">
        <v>393</v>
      </c>
      <c r="C395" s="72"/>
      <c r="D395" s="72"/>
      <c r="E395" s="72"/>
      <c r="F395" s="188"/>
      <c r="G395" s="188"/>
      <c r="H395" s="72"/>
      <c r="I395" s="189" t="str">
        <f t="shared" si="53"/>
        <v/>
      </c>
      <c r="J395" s="189" t="str">
        <f t="shared" si="54"/>
        <v/>
      </c>
      <c r="K395" s="73" t="str">
        <f t="shared" si="49"/>
        <v/>
      </c>
      <c r="L395" s="73" t="str">
        <f t="shared" si="50"/>
        <v>Ei</v>
      </c>
      <c r="M395" s="74"/>
      <c r="N395" s="74"/>
      <c r="O395" s="77">
        <f t="shared" si="48"/>
        <v>1</v>
      </c>
      <c r="P395" s="75" t="str">
        <f t="shared" si="51"/>
        <v/>
      </c>
      <c r="Q395" s="73" t="str">
        <f t="shared" si="52"/>
        <v/>
      </c>
      <c r="R395" s="73" t="str">
        <f t="shared" si="55"/>
        <v/>
      </c>
      <c r="S395" s="5"/>
    </row>
    <row r="396" spans="2:19" x14ac:dyDescent="0.3">
      <c r="B396" s="58">
        <v>394</v>
      </c>
      <c r="C396" s="72"/>
      <c r="D396" s="72"/>
      <c r="E396" s="72"/>
      <c r="F396" s="188"/>
      <c r="G396" s="188"/>
      <c r="H396" s="72"/>
      <c r="I396" s="189" t="str">
        <f t="shared" si="53"/>
        <v/>
      </c>
      <c r="J396" s="189" t="str">
        <f t="shared" si="54"/>
        <v/>
      </c>
      <c r="K396" s="73" t="str">
        <f t="shared" si="49"/>
        <v/>
      </c>
      <c r="L396" s="73" t="str">
        <f t="shared" si="50"/>
        <v>Ei</v>
      </c>
      <c r="M396" s="74"/>
      <c r="N396" s="74"/>
      <c r="O396" s="77">
        <f t="shared" si="48"/>
        <v>1</v>
      </c>
      <c r="P396" s="75" t="str">
        <f t="shared" si="51"/>
        <v/>
      </c>
      <c r="Q396" s="73" t="str">
        <f t="shared" si="52"/>
        <v/>
      </c>
      <c r="R396" s="73" t="str">
        <f t="shared" si="55"/>
        <v/>
      </c>
      <c r="S396" s="5"/>
    </row>
    <row r="397" spans="2:19" x14ac:dyDescent="0.3">
      <c r="B397" s="58">
        <v>395</v>
      </c>
      <c r="C397" s="72"/>
      <c r="D397" s="72"/>
      <c r="E397" s="72"/>
      <c r="F397" s="188"/>
      <c r="G397" s="188"/>
      <c r="H397" s="72"/>
      <c r="I397" s="189" t="str">
        <f t="shared" si="53"/>
        <v/>
      </c>
      <c r="J397" s="189" t="str">
        <f t="shared" si="54"/>
        <v/>
      </c>
      <c r="K397" s="73" t="str">
        <f t="shared" si="49"/>
        <v/>
      </c>
      <c r="L397" s="73" t="str">
        <f t="shared" si="50"/>
        <v>Ei</v>
      </c>
      <c r="M397" s="74"/>
      <c r="N397" s="74"/>
      <c r="O397" s="77">
        <f t="shared" si="48"/>
        <v>1</v>
      </c>
      <c r="P397" s="75" t="str">
        <f t="shared" si="51"/>
        <v/>
      </c>
      <c r="Q397" s="73" t="str">
        <f t="shared" si="52"/>
        <v/>
      </c>
      <c r="R397" s="73" t="str">
        <f t="shared" si="55"/>
        <v/>
      </c>
      <c r="S397" s="5"/>
    </row>
    <row r="398" spans="2:19" x14ac:dyDescent="0.3">
      <c r="B398" s="58">
        <v>396</v>
      </c>
      <c r="C398" s="72"/>
      <c r="D398" s="72"/>
      <c r="E398" s="72"/>
      <c r="F398" s="188"/>
      <c r="G398" s="188"/>
      <c r="H398" s="72"/>
      <c r="I398" s="189" t="str">
        <f t="shared" si="53"/>
        <v/>
      </c>
      <c r="J398" s="189" t="str">
        <f t="shared" si="54"/>
        <v/>
      </c>
      <c r="K398" s="73" t="str">
        <f t="shared" si="49"/>
        <v/>
      </c>
      <c r="L398" s="73" t="str">
        <f t="shared" si="50"/>
        <v>Ei</v>
      </c>
      <c r="M398" s="74"/>
      <c r="N398" s="74"/>
      <c r="O398" s="77">
        <f t="shared" si="48"/>
        <v>1</v>
      </c>
      <c r="P398" s="75" t="str">
        <f t="shared" si="51"/>
        <v/>
      </c>
      <c r="Q398" s="73" t="str">
        <f t="shared" si="52"/>
        <v/>
      </c>
      <c r="R398" s="73" t="str">
        <f t="shared" si="55"/>
        <v/>
      </c>
      <c r="S398" s="5"/>
    </row>
    <row r="399" spans="2:19" x14ac:dyDescent="0.3">
      <c r="B399" s="58">
        <v>397</v>
      </c>
      <c r="C399" s="72"/>
      <c r="D399" s="72"/>
      <c r="E399" s="72"/>
      <c r="F399" s="188"/>
      <c r="G399" s="188"/>
      <c r="H399" s="72"/>
      <c r="I399" s="189" t="str">
        <f t="shared" si="53"/>
        <v/>
      </c>
      <c r="J399" s="189" t="str">
        <f t="shared" si="54"/>
        <v/>
      </c>
      <c r="K399" s="73" t="str">
        <f t="shared" si="49"/>
        <v/>
      </c>
      <c r="L399" s="73" t="str">
        <f t="shared" si="50"/>
        <v>Ei</v>
      </c>
      <c r="M399" s="74"/>
      <c r="N399" s="74"/>
      <c r="O399" s="77">
        <f t="shared" si="48"/>
        <v>1</v>
      </c>
      <c r="P399" s="75" t="str">
        <f t="shared" si="51"/>
        <v/>
      </c>
      <c r="Q399" s="73" t="str">
        <f t="shared" si="52"/>
        <v/>
      </c>
      <c r="R399" s="73" t="str">
        <f t="shared" si="55"/>
        <v/>
      </c>
      <c r="S399" s="5"/>
    </row>
    <row r="400" spans="2:19" x14ac:dyDescent="0.3">
      <c r="B400" s="58">
        <v>398</v>
      </c>
      <c r="C400" s="72"/>
      <c r="D400" s="72"/>
      <c r="E400" s="72"/>
      <c r="F400" s="188"/>
      <c r="G400" s="188"/>
      <c r="H400" s="72"/>
      <c r="I400" s="189" t="str">
        <f t="shared" si="53"/>
        <v/>
      </c>
      <c r="J400" s="189" t="str">
        <f t="shared" si="54"/>
        <v/>
      </c>
      <c r="K400" s="73" t="str">
        <f t="shared" si="49"/>
        <v/>
      </c>
      <c r="L400" s="73" t="str">
        <f t="shared" si="50"/>
        <v>Ei</v>
      </c>
      <c r="M400" s="74"/>
      <c r="N400" s="74"/>
      <c r="O400" s="77">
        <f t="shared" si="48"/>
        <v>1</v>
      </c>
      <c r="P400" s="75" t="str">
        <f t="shared" si="51"/>
        <v/>
      </c>
      <c r="Q400" s="73" t="str">
        <f t="shared" si="52"/>
        <v/>
      </c>
      <c r="R400" s="73" t="str">
        <f t="shared" si="55"/>
        <v/>
      </c>
      <c r="S400" s="5"/>
    </row>
    <row r="401" spans="2:19" x14ac:dyDescent="0.3">
      <c r="B401" s="58">
        <v>399</v>
      </c>
      <c r="C401" s="72"/>
      <c r="D401" s="72"/>
      <c r="E401" s="72"/>
      <c r="F401" s="188"/>
      <c r="G401" s="188"/>
      <c r="H401" s="72"/>
      <c r="I401" s="189" t="str">
        <f t="shared" si="53"/>
        <v/>
      </c>
      <c r="J401" s="189" t="str">
        <f t="shared" si="54"/>
        <v/>
      </c>
      <c r="K401" s="73" t="str">
        <f t="shared" si="49"/>
        <v/>
      </c>
      <c r="L401" s="73" t="str">
        <f t="shared" si="50"/>
        <v>Ei</v>
      </c>
      <c r="M401" s="74"/>
      <c r="N401" s="74"/>
      <c r="O401" s="77">
        <f t="shared" si="48"/>
        <v>1</v>
      </c>
      <c r="P401" s="75" t="str">
        <f t="shared" si="51"/>
        <v/>
      </c>
      <c r="Q401" s="73" t="str">
        <f t="shared" si="52"/>
        <v/>
      </c>
      <c r="R401" s="73" t="str">
        <f t="shared" si="55"/>
        <v/>
      </c>
      <c r="S401" s="5"/>
    </row>
    <row r="402" spans="2:19" x14ac:dyDescent="0.3">
      <c r="B402" s="58">
        <v>400</v>
      </c>
      <c r="C402" s="72"/>
      <c r="D402" s="72"/>
      <c r="E402" s="72"/>
      <c r="F402" s="188"/>
      <c r="G402" s="188"/>
      <c r="H402" s="72"/>
      <c r="I402" s="189" t="str">
        <f t="shared" si="53"/>
        <v/>
      </c>
      <c r="J402" s="189" t="str">
        <f t="shared" si="54"/>
        <v/>
      </c>
      <c r="K402" s="73" t="str">
        <f t="shared" si="49"/>
        <v/>
      </c>
      <c r="L402" s="73" t="str">
        <f t="shared" si="50"/>
        <v>Ei</v>
      </c>
      <c r="M402" s="74"/>
      <c r="N402" s="74"/>
      <c r="O402" s="77">
        <f t="shared" si="48"/>
        <v>1</v>
      </c>
      <c r="P402" s="75" t="str">
        <f t="shared" si="51"/>
        <v/>
      </c>
      <c r="Q402" s="73" t="str">
        <f t="shared" si="52"/>
        <v/>
      </c>
      <c r="R402" s="73" t="str">
        <f t="shared" si="55"/>
        <v/>
      </c>
      <c r="S402" s="5"/>
    </row>
    <row r="403" spans="2:19" x14ac:dyDescent="0.3">
      <c r="B403" s="58">
        <v>401</v>
      </c>
      <c r="C403" s="72"/>
      <c r="D403" s="72"/>
      <c r="E403" s="72"/>
      <c r="F403" s="188"/>
      <c r="G403" s="188"/>
      <c r="H403" s="72"/>
      <c r="I403" s="189" t="str">
        <f t="shared" si="53"/>
        <v/>
      </c>
      <c r="J403" s="189" t="str">
        <f t="shared" si="54"/>
        <v/>
      </c>
      <c r="K403" s="73" t="str">
        <f t="shared" si="49"/>
        <v/>
      </c>
      <c r="L403" s="73" t="str">
        <f t="shared" si="50"/>
        <v>Ei</v>
      </c>
      <c r="M403" s="74"/>
      <c r="N403" s="74"/>
      <c r="O403" s="77">
        <f t="shared" si="48"/>
        <v>1</v>
      </c>
      <c r="P403" s="75" t="str">
        <f t="shared" si="51"/>
        <v/>
      </c>
      <c r="Q403" s="73" t="str">
        <f t="shared" si="52"/>
        <v/>
      </c>
      <c r="R403" s="73" t="str">
        <f t="shared" si="55"/>
        <v/>
      </c>
      <c r="S403" s="5"/>
    </row>
    <row r="404" spans="2:19" x14ac:dyDescent="0.3">
      <c r="B404" s="58">
        <v>402</v>
      </c>
      <c r="C404" s="72"/>
      <c r="D404" s="72"/>
      <c r="E404" s="72"/>
      <c r="F404" s="188"/>
      <c r="G404" s="188"/>
      <c r="H404" s="72"/>
      <c r="I404" s="189" t="str">
        <f t="shared" si="53"/>
        <v/>
      </c>
      <c r="J404" s="189" t="str">
        <f t="shared" si="54"/>
        <v/>
      </c>
      <c r="K404" s="73" t="str">
        <f t="shared" si="49"/>
        <v/>
      </c>
      <c r="L404" s="73" t="str">
        <f t="shared" si="50"/>
        <v>Ei</v>
      </c>
      <c r="M404" s="74"/>
      <c r="N404" s="74"/>
      <c r="O404" s="77">
        <f t="shared" si="48"/>
        <v>1</v>
      </c>
      <c r="P404" s="75" t="str">
        <f t="shared" si="51"/>
        <v/>
      </c>
      <c r="Q404" s="73" t="str">
        <f t="shared" si="52"/>
        <v/>
      </c>
      <c r="R404" s="73" t="str">
        <f t="shared" si="55"/>
        <v/>
      </c>
      <c r="S404" s="5"/>
    </row>
    <row r="405" spans="2:19" x14ac:dyDescent="0.3">
      <c r="B405" s="58">
        <v>403</v>
      </c>
      <c r="C405" s="72"/>
      <c r="D405" s="72"/>
      <c r="E405" s="72"/>
      <c r="F405" s="188"/>
      <c r="G405" s="188"/>
      <c r="H405" s="72"/>
      <c r="I405" s="189" t="str">
        <f t="shared" si="53"/>
        <v/>
      </c>
      <c r="J405" s="189" t="str">
        <f t="shared" si="54"/>
        <v/>
      </c>
      <c r="K405" s="73" t="str">
        <f t="shared" si="49"/>
        <v/>
      </c>
      <c r="L405" s="73" t="str">
        <f t="shared" si="50"/>
        <v>Ei</v>
      </c>
      <c r="M405" s="74"/>
      <c r="N405" s="74"/>
      <c r="O405" s="77">
        <f t="shared" si="48"/>
        <v>1</v>
      </c>
      <c r="P405" s="75" t="str">
        <f t="shared" si="51"/>
        <v/>
      </c>
      <c r="Q405" s="73" t="str">
        <f t="shared" si="52"/>
        <v/>
      </c>
      <c r="R405" s="73" t="str">
        <f t="shared" si="55"/>
        <v/>
      </c>
      <c r="S405" s="5"/>
    </row>
    <row r="406" spans="2:19" x14ac:dyDescent="0.3">
      <c r="B406" s="58">
        <v>404</v>
      </c>
      <c r="C406" s="72"/>
      <c r="D406" s="72"/>
      <c r="E406" s="72"/>
      <c r="F406" s="188"/>
      <c r="G406" s="188"/>
      <c r="H406" s="72"/>
      <c r="I406" s="189" t="str">
        <f t="shared" si="53"/>
        <v/>
      </c>
      <c r="J406" s="189" t="str">
        <f t="shared" si="54"/>
        <v/>
      </c>
      <c r="K406" s="73" t="str">
        <f t="shared" si="49"/>
        <v/>
      </c>
      <c r="L406" s="73" t="str">
        <f t="shared" si="50"/>
        <v>Ei</v>
      </c>
      <c r="M406" s="74"/>
      <c r="N406" s="74"/>
      <c r="O406" s="77">
        <f t="shared" si="48"/>
        <v>1</v>
      </c>
      <c r="P406" s="75" t="str">
        <f t="shared" si="51"/>
        <v/>
      </c>
      <c r="Q406" s="73" t="str">
        <f t="shared" si="52"/>
        <v/>
      </c>
      <c r="R406" s="73" t="str">
        <f t="shared" si="55"/>
        <v/>
      </c>
      <c r="S406" s="5"/>
    </row>
    <row r="407" spans="2:19" x14ac:dyDescent="0.3">
      <c r="B407" s="58">
        <v>405</v>
      </c>
      <c r="C407" s="72"/>
      <c r="D407" s="72"/>
      <c r="E407" s="72"/>
      <c r="F407" s="188"/>
      <c r="G407" s="188"/>
      <c r="H407" s="72"/>
      <c r="I407" s="189" t="str">
        <f t="shared" si="53"/>
        <v/>
      </c>
      <c r="J407" s="189" t="str">
        <f t="shared" si="54"/>
        <v/>
      </c>
      <c r="K407" s="73" t="str">
        <f t="shared" si="49"/>
        <v/>
      </c>
      <c r="L407" s="73" t="str">
        <f t="shared" si="50"/>
        <v>Ei</v>
      </c>
      <c r="M407" s="74"/>
      <c r="N407" s="74"/>
      <c r="O407" s="77">
        <f t="shared" si="48"/>
        <v>1</v>
      </c>
      <c r="P407" s="75" t="str">
        <f t="shared" si="51"/>
        <v/>
      </c>
      <c r="Q407" s="73" t="str">
        <f t="shared" si="52"/>
        <v/>
      </c>
      <c r="R407" s="73" t="str">
        <f t="shared" si="55"/>
        <v/>
      </c>
      <c r="S407" s="5"/>
    </row>
    <row r="408" spans="2:19" x14ac:dyDescent="0.3">
      <c r="B408" s="58">
        <v>406</v>
      </c>
      <c r="C408" s="72"/>
      <c r="D408" s="72"/>
      <c r="E408" s="72"/>
      <c r="F408" s="188"/>
      <c r="G408" s="188"/>
      <c r="H408" s="72"/>
      <c r="I408" s="189" t="str">
        <f t="shared" si="53"/>
        <v/>
      </c>
      <c r="J408" s="189" t="str">
        <f t="shared" si="54"/>
        <v/>
      </c>
      <c r="K408" s="73" t="str">
        <f t="shared" si="49"/>
        <v/>
      </c>
      <c r="L408" s="73" t="str">
        <f t="shared" si="50"/>
        <v>Ei</v>
      </c>
      <c r="M408" s="74"/>
      <c r="N408" s="74"/>
      <c r="O408" s="77">
        <f t="shared" si="48"/>
        <v>1</v>
      </c>
      <c r="P408" s="75" t="str">
        <f t="shared" si="51"/>
        <v/>
      </c>
      <c r="Q408" s="73" t="str">
        <f t="shared" si="52"/>
        <v/>
      </c>
      <c r="R408" s="73" t="str">
        <f t="shared" si="55"/>
        <v/>
      </c>
      <c r="S408" s="5"/>
    </row>
    <row r="409" spans="2:19" x14ac:dyDescent="0.3">
      <c r="B409" s="58">
        <v>407</v>
      </c>
      <c r="C409" s="72"/>
      <c r="D409" s="72"/>
      <c r="E409" s="72"/>
      <c r="F409" s="188"/>
      <c r="G409" s="188"/>
      <c r="H409" s="72"/>
      <c r="I409" s="189" t="str">
        <f t="shared" si="53"/>
        <v/>
      </c>
      <c r="J409" s="189" t="str">
        <f t="shared" si="54"/>
        <v/>
      </c>
      <c r="K409" s="73" t="str">
        <f t="shared" si="49"/>
        <v/>
      </c>
      <c r="L409" s="73" t="str">
        <f t="shared" si="50"/>
        <v>Ei</v>
      </c>
      <c r="M409" s="74"/>
      <c r="N409" s="74"/>
      <c r="O409" s="77">
        <f t="shared" si="48"/>
        <v>1</v>
      </c>
      <c r="P409" s="75" t="str">
        <f t="shared" si="51"/>
        <v/>
      </c>
      <c r="Q409" s="73" t="str">
        <f t="shared" si="52"/>
        <v/>
      </c>
      <c r="R409" s="73" t="str">
        <f t="shared" si="55"/>
        <v/>
      </c>
      <c r="S409" s="5"/>
    </row>
    <row r="410" spans="2:19" x14ac:dyDescent="0.3">
      <c r="B410" s="58">
        <v>408</v>
      </c>
      <c r="C410" s="72"/>
      <c r="D410" s="72"/>
      <c r="E410" s="72"/>
      <c r="F410" s="188"/>
      <c r="G410" s="188"/>
      <c r="H410" s="72"/>
      <c r="I410" s="189" t="str">
        <f t="shared" si="53"/>
        <v/>
      </c>
      <c r="J410" s="189" t="str">
        <f t="shared" si="54"/>
        <v/>
      </c>
      <c r="K410" s="73" t="str">
        <f t="shared" si="49"/>
        <v/>
      </c>
      <c r="L410" s="73" t="str">
        <f t="shared" si="50"/>
        <v>Ei</v>
      </c>
      <c r="M410" s="74"/>
      <c r="N410" s="74"/>
      <c r="O410" s="77">
        <f t="shared" si="48"/>
        <v>1</v>
      </c>
      <c r="P410" s="75" t="str">
        <f t="shared" si="51"/>
        <v/>
      </c>
      <c r="Q410" s="73" t="str">
        <f t="shared" si="52"/>
        <v/>
      </c>
      <c r="R410" s="73" t="str">
        <f t="shared" si="55"/>
        <v/>
      </c>
      <c r="S410" s="5"/>
    </row>
    <row r="411" spans="2:19" x14ac:dyDescent="0.3">
      <c r="B411" s="58">
        <v>409</v>
      </c>
      <c r="C411" s="72"/>
      <c r="D411" s="72"/>
      <c r="E411" s="72"/>
      <c r="F411" s="188"/>
      <c r="G411" s="188"/>
      <c r="H411" s="72"/>
      <c r="I411" s="189" t="str">
        <f t="shared" si="53"/>
        <v/>
      </c>
      <c r="J411" s="189" t="str">
        <f t="shared" si="54"/>
        <v/>
      </c>
      <c r="K411" s="73" t="str">
        <f t="shared" si="49"/>
        <v/>
      </c>
      <c r="L411" s="73" t="str">
        <f t="shared" si="50"/>
        <v>Ei</v>
      </c>
      <c r="M411" s="74"/>
      <c r="N411" s="74"/>
      <c r="O411" s="77">
        <f t="shared" si="48"/>
        <v>1</v>
      </c>
      <c r="P411" s="75" t="str">
        <f t="shared" si="51"/>
        <v/>
      </c>
      <c r="Q411" s="73" t="str">
        <f t="shared" si="52"/>
        <v/>
      </c>
      <c r="R411" s="73" t="str">
        <f t="shared" si="55"/>
        <v/>
      </c>
      <c r="S411" s="5"/>
    </row>
    <row r="412" spans="2:19" x14ac:dyDescent="0.3">
      <c r="B412" s="58">
        <v>410</v>
      </c>
      <c r="C412" s="72"/>
      <c r="D412" s="72"/>
      <c r="E412" s="72"/>
      <c r="F412" s="188"/>
      <c r="G412" s="188"/>
      <c r="H412" s="72"/>
      <c r="I412" s="189" t="str">
        <f t="shared" si="53"/>
        <v/>
      </c>
      <c r="J412" s="189" t="str">
        <f t="shared" si="54"/>
        <v/>
      </c>
      <c r="K412" s="73" t="str">
        <f t="shared" si="49"/>
        <v/>
      </c>
      <c r="L412" s="73" t="str">
        <f t="shared" si="50"/>
        <v>Ei</v>
      </c>
      <c r="M412" s="74"/>
      <c r="N412" s="74"/>
      <c r="O412" s="77">
        <f t="shared" si="48"/>
        <v>1</v>
      </c>
      <c r="P412" s="75" t="str">
        <f t="shared" si="51"/>
        <v/>
      </c>
      <c r="Q412" s="73" t="str">
        <f t="shared" si="52"/>
        <v/>
      </c>
      <c r="R412" s="73" t="str">
        <f t="shared" si="55"/>
        <v/>
      </c>
      <c r="S412" s="5"/>
    </row>
    <row r="413" spans="2:19" x14ac:dyDescent="0.3">
      <c r="B413" s="58">
        <v>411</v>
      </c>
      <c r="C413" s="72"/>
      <c r="D413" s="72"/>
      <c r="E413" s="72"/>
      <c r="F413" s="188"/>
      <c r="G413" s="188"/>
      <c r="H413" s="72"/>
      <c r="I413" s="189" t="str">
        <f t="shared" si="53"/>
        <v/>
      </c>
      <c r="J413" s="189" t="str">
        <f t="shared" si="54"/>
        <v/>
      </c>
      <c r="K413" s="73" t="str">
        <f t="shared" si="49"/>
        <v/>
      </c>
      <c r="L413" s="73" t="str">
        <f t="shared" si="50"/>
        <v>Ei</v>
      </c>
      <c r="M413" s="74"/>
      <c r="N413" s="74"/>
      <c r="O413" s="77">
        <f t="shared" si="48"/>
        <v>1</v>
      </c>
      <c r="P413" s="75" t="str">
        <f t="shared" si="51"/>
        <v/>
      </c>
      <c r="Q413" s="73" t="str">
        <f t="shared" si="52"/>
        <v/>
      </c>
      <c r="R413" s="73" t="str">
        <f t="shared" si="55"/>
        <v/>
      </c>
      <c r="S413" s="5"/>
    </row>
    <row r="414" spans="2:19" x14ac:dyDescent="0.3">
      <c r="B414" s="58">
        <v>412</v>
      </c>
      <c r="C414" s="72"/>
      <c r="D414" s="72"/>
      <c r="E414" s="72"/>
      <c r="F414" s="188"/>
      <c r="G414" s="188"/>
      <c r="H414" s="72"/>
      <c r="I414" s="189" t="str">
        <f t="shared" si="53"/>
        <v/>
      </c>
      <c r="J414" s="189" t="str">
        <f t="shared" si="54"/>
        <v/>
      </c>
      <c r="K414" s="73" t="str">
        <f t="shared" si="49"/>
        <v/>
      </c>
      <c r="L414" s="73" t="str">
        <f t="shared" si="50"/>
        <v>Ei</v>
      </c>
      <c r="M414" s="74"/>
      <c r="N414" s="74"/>
      <c r="O414" s="77">
        <f t="shared" si="48"/>
        <v>1</v>
      </c>
      <c r="P414" s="75" t="str">
        <f t="shared" si="51"/>
        <v/>
      </c>
      <c r="Q414" s="73" t="str">
        <f t="shared" si="52"/>
        <v/>
      </c>
      <c r="R414" s="73" t="str">
        <f t="shared" si="55"/>
        <v/>
      </c>
      <c r="S414" s="5"/>
    </row>
    <row r="415" spans="2:19" x14ac:dyDescent="0.3">
      <c r="B415" s="58">
        <v>413</v>
      </c>
      <c r="C415" s="72"/>
      <c r="D415" s="72"/>
      <c r="E415" s="72"/>
      <c r="F415" s="188"/>
      <c r="G415" s="188"/>
      <c r="H415" s="72"/>
      <c r="I415" s="189" t="str">
        <f t="shared" si="53"/>
        <v/>
      </c>
      <c r="J415" s="189" t="str">
        <f t="shared" si="54"/>
        <v/>
      </c>
      <c r="K415" s="73" t="str">
        <f t="shared" si="49"/>
        <v/>
      </c>
      <c r="L415" s="73" t="str">
        <f t="shared" si="50"/>
        <v>Ei</v>
      </c>
      <c r="M415" s="74"/>
      <c r="N415" s="74"/>
      <c r="O415" s="77">
        <f t="shared" si="48"/>
        <v>1</v>
      </c>
      <c r="P415" s="75" t="str">
        <f t="shared" si="51"/>
        <v/>
      </c>
      <c r="Q415" s="73" t="str">
        <f t="shared" si="52"/>
        <v/>
      </c>
      <c r="R415" s="73" t="str">
        <f t="shared" si="55"/>
        <v/>
      </c>
      <c r="S415" s="5"/>
    </row>
    <row r="416" spans="2:19" x14ac:dyDescent="0.3">
      <c r="B416" s="58">
        <v>414</v>
      </c>
      <c r="C416" s="72"/>
      <c r="D416" s="72"/>
      <c r="E416" s="72"/>
      <c r="F416" s="188"/>
      <c r="G416" s="188"/>
      <c r="H416" s="72"/>
      <c r="I416" s="189" t="str">
        <f t="shared" si="53"/>
        <v/>
      </c>
      <c r="J416" s="189" t="str">
        <f t="shared" si="54"/>
        <v/>
      </c>
      <c r="K416" s="73" t="str">
        <f t="shared" si="49"/>
        <v/>
      </c>
      <c r="L416" s="73" t="str">
        <f t="shared" si="50"/>
        <v>Ei</v>
      </c>
      <c r="M416" s="74"/>
      <c r="N416" s="74"/>
      <c r="O416" s="77">
        <f t="shared" si="48"/>
        <v>1</v>
      </c>
      <c r="P416" s="75" t="str">
        <f t="shared" si="51"/>
        <v/>
      </c>
      <c r="Q416" s="73" t="str">
        <f t="shared" si="52"/>
        <v/>
      </c>
      <c r="R416" s="73" t="str">
        <f t="shared" si="55"/>
        <v/>
      </c>
      <c r="S416" s="5"/>
    </row>
    <row r="417" spans="2:19" x14ac:dyDescent="0.3">
      <c r="B417" s="58">
        <v>415</v>
      </c>
      <c r="C417" s="72"/>
      <c r="D417" s="72"/>
      <c r="E417" s="72"/>
      <c r="F417" s="188"/>
      <c r="G417" s="188"/>
      <c r="H417" s="72"/>
      <c r="I417" s="189" t="str">
        <f t="shared" si="53"/>
        <v/>
      </c>
      <c r="J417" s="189" t="str">
        <f t="shared" si="54"/>
        <v/>
      </c>
      <c r="K417" s="73" t="str">
        <f t="shared" si="49"/>
        <v/>
      </c>
      <c r="L417" s="73" t="str">
        <f t="shared" si="50"/>
        <v>Ei</v>
      </c>
      <c r="M417" s="74"/>
      <c r="N417" s="74"/>
      <c r="O417" s="77">
        <f t="shared" si="48"/>
        <v>1</v>
      </c>
      <c r="P417" s="75" t="str">
        <f t="shared" si="51"/>
        <v/>
      </c>
      <c r="Q417" s="73" t="str">
        <f t="shared" si="52"/>
        <v/>
      </c>
      <c r="R417" s="73" t="str">
        <f t="shared" si="55"/>
        <v/>
      </c>
      <c r="S417" s="5"/>
    </row>
    <row r="418" spans="2:19" x14ac:dyDescent="0.3">
      <c r="B418" s="58">
        <v>416</v>
      </c>
      <c r="C418" s="72"/>
      <c r="D418" s="72"/>
      <c r="E418" s="72"/>
      <c r="F418" s="188"/>
      <c r="G418" s="188"/>
      <c r="H418" s="72"/>
      <c r="I418" s="189" t="str">
        <f t="shared" si="53"/>
        <v/>
      </c>
      <c r="J418" s="189" t="str">
        <f t="shared" si="54"/>
        <v/>
      </c>
      <c r="K418" s="73" t="str">
        <f t="shared" si="49"/>
        <v/>
      </c>
      <c r="L418" s="73" t="str">
        <f t="shared" si="50"/>
        <v>Ei</v>
      </c>
      <c r="M418" s="74"/>
      <c r="N418" s="74"/>
      <c r="O418" s="77">
        <f t="shared" si="48"/>
        <v>1</v>
      </c>
      <c r="P418" s="75" t="str">
        <f t="shared" si="51"/>
        <v/>
      </c>
      <c r="Q418" s="73" t="str">
        <f t="shared" si="52"/>
        <v/>
      </c>
      <c r="R418" s="73" t="str">
        <f t="shared" si="55"/>
        <v/>
      </c>
      <c r="S418" s="5"/>
    </row>
    <row r="419" spans="2:19" x14ac:dyDescent="0.3">
      <c r="B419" s="58">
        <v>417</v>
      </c>
      <c r="C419" s="72"/>
      <c r="D419" s="72"/>
      <c r="E419" s="72"/>
      <c r="F419" s="188"/>
      <c r="G419" s="188"/>
      <c r="H419" s="72"/>
      <c r="I419" s="189" t="str">
        <f t="shared" si="53"/>
        <v/>
      </c>
      <c r="J419" s="189" t="str">
        <f t="shared" si="54"/>
        <v/>
      </c>
      <c r="K419" s="73" t="str">
        <f t="shared" si="49"/>
        <v/>
      </c>
      <c r="L419" s="73" t="str">
        <f t="shared" si="50"/>
        <v>Ei</v>
      </c>
      <c r="M419" s="74"/>
      <c r="N419" s="74"/>
      <c r="O419" s="77">
        <f t="shared" si="48"/>
        <v>1</v>
      </c>
      <c r="P419" s="75" t="str">
        <f t="shared" si="51"/>
        <v/>
      </c>
      <c r="Q419" s="73" t="str">
        <f t="shared" si="52"/>
        <v/>
      </c>
      <c r="R419" s="73" t="str">
        <f t="shared" si="55"/>
        <v/>
      </c>
      <c r="S419" s="5"/>
    </row>
    <row r="420" spans="2:19" x14ac:dyDescent="0.3">
      <c r="B420" s="58">
        <v>418</v>
      </c>
      <c r="C420" s="72"/>
      <c r="D420" s="72"/>
      <c r="E420" s="72"/>
      <c r="F420" s="188"/>
      <c r="G420" s="188"/>
      <c r="H420" s="72"/>
      <c r="I420" s="189" t="str">
        <f t="shared" si="53"/>
        <v/>
      </c>
      <c r="J420" s="189" t="str">
        <f t="shared" si="54"/>
        <v/>
      </c>
      <c r="K420" s="73" t="str">
        <f t="shared" si="49"/>
        <v/>
      </c>
      <c r="L420" s="73" t="str">
        <f t="shared" si="50"/>
        <v>Ei</v>
      </c>
      <c r="M420" s="74"/>
      <c r="N420" s="74"/>
      <c r="O420" s="77">
        <f t="shared" si="48"/>
        <v>1</v>
      </c>
      <c r="P420" s="75" t="str">
        <f t="shared" si="51"/>
        <v/>
      </c>
      <c r="Q420" s="73" t="str">
        <f t="shared" si="52"/>
        <v/>
      </c>
      <c r="R420" s="73" t="str">
        <f t="shared" si="55"/>
        <v/>
      </c>
      <c r="S420" s="5"/>
    </row>
    <row r="421" spans="2:19" x14ac:dyDescent="0.3">
      <c r="B421" s="58">
        <v>419</v>
      </c>
      <c r="C421" s="72"/>
      <c r="D421" s="72"/>
      <c r="E421" s="72"/>
      <c r="F421" s="188"/>
      <c r="G421" s="188"/>
      <c r="H421" s="72"/>
      <c r="I421" s="189" t="str">
        <f t="shared" si="53"/>
        <v/>
      </c>
      <c r="J421" s="189" t="str">
        <f t="shared" si="54"/>
        <v/>
      </c>
      <c r="K421" s="73" t="str">
        <f t="shared" si="49"/>
        <v/>
      </c>
      <c r="L421" s="73" t="str">
        <f t="shared" si="50"/>
        <v>Ei</v>
      </c>
      <c r="M421" s="74"/>
      <c r="N421" s="74"/>
      <c r="O421" s="77">
        <f t="shared" si="48"/>
        <v>1</v>
      </c>
      <c r="P421" s="75" t="str">
        <f t="shared" si="51"/>
        <v/>
      </c>
      <c r="Q421" s="73" t="str">
        <f t="shared" si="52"/>
        <v/>
      </c>
      <c r="R421" s="73" t="str">
        <f t="shared" si="55"/>
        <v/>
      </c>
      <c r="S421" s="5"/>
    </row>
    <row r="422" spans="2:19" x14ac:dyDescent="0.3">
      <c r="B422" s="58">
        <v>420</v>
      </c>
      <c r="C422" s="72"/>
      <c r="D422" s="72"/>
      <c r="E422" s="72"/>
      <c r="F422" s="188"/>
      <c r="G422" s="188"/>
      <c r="H422" s="72"/>
      <c r="I422" s="189" t="str">
        <f t="shared" si="53"/>
        <v/>
      </c>
      <c r="J422" s="189" t="str">
        <f t="shared" si="54"/>
        <v/>
      </c>
      <c r="K422" s="73" t="str">
        <f t="shared" si="49"/>
        <v/>
      </c>
      <c r="L422" s="73" t="str">
        <f t="shared" si="50"/>
        <v>Ei</v>
      </c>
      <c r="M422" s="74"/>
      <c r="N422" s="74"/>
      <c r="O422" s="77">
        <f t="shared" si="48"/>
        <v>1</v>
      </c>
      <c r="P422" s="75" t="str">
        <f t="shared" si="51"/>
        <v/>
      </c>
      <c r="Q422" s="73" t="str">
        <f t="shared" si="52"/>
        <v/>
      </c>
      <c r="R422" s="73" t="str">
        <f t="shared" si="55"/>
        <v/>
      </c>
      <c r="S422" s="5"/>
    </row>
    <row r="423" spans="2:19" x14ac:dyDescent="0.3">
      <c r="B423" s="58">
        <v>421</v>
      </c>
      <c r="C423" s="72"/>
      <c r="D423" s="72"/>
      <c r="E423" s="72"/>
      <c r="F423" s="188"/>
      <c r="G423" s="188"/>
      <c r="H423" s="72"/>
      <c r="I423" s="189" t="str">
        <f t="shared" si="53"/>
        <v/>
      </c>
      <c r="J423" s="189" t="str">
        <f t="shared" si="54"/>
        <v/>
      </c>
      <c r="K423" s="73" t="str">
        <f t="shared" si="49"/>
        <v/>
      </c>
      <c r="L423" s="73" t="str">
        <f t="shared" si="50"/>
        <v>Ei</v>
      </c>
      <c r="M423" s="74"/>
      <c r="N423" s="74"/>
      <c r="O423" s="77">
        <f t="shared" si="48"/>
        <v>1</v>
      </c>
      <c r="P423" s="75" t="str">
        <f t="shared" si="51"/>
        <v/>
      </c>
      <c r="Q423" s="73" t="str">
        <f t="shared" si="52"/>
        <v/>
      </c>
      <c r="R423" s="73" t="str">
        <f t="shared" si="55"/>
        <v/>
      </c>
      <c r="S423" s="5"/>
    </row>
    <row r="424" spans="2:19" x14ac:dyDescent="0.3">
      <c r="B424" s="58">
        <v>422</v>
      </c>
      <c r="C424" s="72"/>
      <c r="D424" s="72"/>
      <c r="E424" s="72"/>
      <c r="F424" s="188"/>
      <c r="G424" s="188"/>
      <c r="H424" s="72"/>
      <c r="I424" s="189" t="str">
        <f t="shared" si="53"/>
        <v/>
      </c>
      <c r="J424" s="189" t="str">
        <f t="shared" si="54"/>
        <v/>
      </c>
      <c r="K424" s="73" t="str">
        <f t="shared" si="49"/>
        <v/>
      </c>
      <c r="L424" s="73" t="str">
        <f t="shared" si="50"/>
        <v>Ei</v>
      </c>
      <c r="M424" s="74"/>
      <c r="N424" s="74"/>
      <c r="O424" s="77">
        <f t="shared" si="48"/>
        <v>1</v>
      </c>
      <c r="P424" s="75" t="str">
        <f t="shared" si="51"/>
        <v/>
      </c>
      <c r="Q424" s="73" t="str">
        <f t="shared" si="52"/>
        <v/>
      </c>
      <c r="R424" s="73" t="str">
        <f t="shared" si="55"/>
        <v/>
      </c>
      <c r="S424" s="5"/>
    </row>
    <row r="425" spans="2:19" x14ac:dyDescent="0.3">
      <c r="B425" s="58">
        <v>423</v>
      </c>
      <c r="C425" s="72"/>
      <c r="D425" s="72"/>
      <c r="E425" s="72"/>
      <c r="F425" s="188"/>
      <c r="G425" s="188"/>
      <c r="H425" s="72"/>
      <c r="I425" s="189" t="str">
        <f t="shared" si="53"/>
        <v/>
      </c>
      <c r="J425" s="189" t="str">
        <f t="shared" si="54"/>
        <v/>
      </c>
      <c r="K425" s="73" t="str">
        <f t="shared" si="49"/>
        <v/>
      </c>
      <c r="L425" s="73" t="str">
        <f t="shared" si="50"/>
        <v>Ei</v>
      </c>
      <c r="M425" s="74"/>
      <c r="N425" s="74"/>
      <c r="O425" s="77">
        <f t="shared" si="48"/>
        <v>1</v>
      </c>
      <c r="P425" s="75" t="str">
        <f t="shared" si="51"/>
        <v/>
      </c>
      <c r="Q425" s="73" t="str">
        <f t="shared" si="52"/>
        <v/>
      </c>
      <c r="R425" s="73" t="str">
        <f t="shared" si="55"/>
        <v/>
      </c>
      <c r="S425" s="5"/>
    </row>
    <row r="426" spans="2:19" x14ac:dyDescent="0.3">
      <c r="B426" s="58">
        <v>424</v>
      </c>
      <c r="C426" s="72"/>
      <c r="D426" s="72"/>
      <c r="E426" s="72"/>
      <c r="F426" s="188"/>
      <c r="G426" s="188"/>
      <c r="H426" s="72"/>
      <c r="I426" s="189" t="str">
        <f t="shared" si="53"/>
        <v/>
      </c>
      <c r="J426" s="189" t="str">
        <f t="shared" si="54"/>
        <v/>
      </c>
      <c r="K426" s="73" t="str">
        <f t="shared" si="49"/>
        <v/>
      </c>
      <c r="L426" s="73" t="str">
        <f t="shared" si="50"/>
        <v>Ei</v>
      </c>
      <c r="M426" s="74"/>
      <c r="N426" s="74"/>
      <c r="O426" s="77">
        <f t="shared" si="48"/>
        <v>1</v>
      </c>
      <c r="P426" s="75" t="str">
        <f t="shared" si="51"/>
        <v/>
      </c>
      <c r="Q426" s="73" t="str">
        <f t="shared" si="52"/>
        <v/>
      </c>
      <c r="R426" s="73" t="str">
        <f t="shared" si="55"/>
        <v/>
      </c>
      <c r="S426" s="5"/>
    </row>
    <row r="427" spans="2:19" x14ac:dyDescent="0.3">
      <c r="B427" s="58">
        <v>425</v>
      </c>
      <c r="C427" s="72"/>
      <c r="D427" s="72"/>
      <c r="E427" s="72"/>
      <c r="F427" s="188"/>
      <c r="G427" s="188"/>
      <c r="H427" s="72"/>
      <c r="I427" s="189" t="str">
        <f t="shared" si="53"/>
        <v/>
      </c>
      <c r="J427" s="189" t="str">
        <f t="shared" si="54"/>
        <v/>
      </c>
      <c r="K427" s="73" t="str">
        <f t="shared" si="49"/>
        <v/>
      </c>
      <c r="L427" s="73" t="str">
        <f t="shared" si="50"/>
        <v>Ei</v>
      </c>
      <c r="M427" s="74"/>
      <c r="N427" s="74"/>
      <c r="O427" s="77">
        <f t="shared" si="48"/>
        <v>1</v>
      </c>
      <c r="P427" s="75" t="str">
        <f t="shared" si="51"/>
        <v/>
      </c>
      <c r="Q427" s="73" t="str">
        <f t="shared" si="52"/>
        <v/>
      </c>
      <c r="R427" s="73" t="str">
        <f t="shared" si="55"/>
        <v/>
      </c>
      <c r="S427" s="5"/>
    </row>
    <row r="428" spans="2:19" x14ac:dyDescent="0.3">
      <c r="B428" s="58">
        <v>426</v>
      </c>
      <c r="C428" s="72"/>
      <c r="D428" s="72"/>
      <c r="E428" s="72"/>
      <c r="F428" s="188"/>
      <c r="G428" s="188"/>
      <c r="H428" s="72"/>
      <c r="I428" s="189" t="str">
        <f t="shared" si="53"/>
        <v/>
      </c>
      <c r="J428" s="189" t="str">
        <f t="shared" si="54"/>
        <v/>
      </c>
      <c r="K428" s="73" t="str">
        <f t="shared" si="49"/>
        <v/>
      </c>
      <c r="L428" s="73" t="str">
        <f t="shared" si="50"/>
        <v>Ei</v>
      </c>
      <c r="M428" s="74"/>
      <c r="N428" s="74"/>
      <c r="O428" s="77">
        <f t="shared" si="48"/>
        <v>1</v>
      </c>
      <c r="P428" s="75" t="str">
        <f t="shared" si="51"/>
        <v/>
      </c>
      <c r="Q428" s="73" t="str">
        <f t="shared" si="52"/>
        <v/>
      </c>
      <c r="R428" s="73" t="str">
        <f t="shared" si="55"/>
        <v/>
      </c>
      <c r="S428" s="5"/>
    </row>
    <row r="429" spans="2:19" x14ac:dyDescent="0.3">
      <c r="B429" s="58">
        <v>427</v>
      </c>
      <c r="C429" s="72"/>
      <c r="D429" s="72"/>
      <c r="E429" s="72"/>
      <c r="F429" s="188"/>
      <c r="G429" s="188"/>
      <c r="H429" s="72"/>
      <c r="I429" s="189" t="str">
        <f t="shared" si="53"/>
        <v/>
      </c>
      <c r="J429" s="189" t="str">
        <f t="shared" si="54"/>
        <v/>
      </c>
      <c r="K429" s="73" t="str">
        <f t="shared" si="49"/>
        <v/>
      </c>
      <c r="L429" s="73" t="str">
        <f t="shared" si="50"/>
        <v>Ei</v>
      </c>
      <c r="M429" s="74"/>
      <c r="N429" s="74"/>
      <c r="O429" s="77">
        <f t="shared" si="48"/>
        <v>1</v>
      </c>
      <c r="P429" s="75" t="str">
        <f t="shared" si="51"/>
        <v/>
      </c>
      <c r="Q429" s="73" t="str">
        <f t="shared" si="52"/>
        <v/>
      </c>
      <c r="R429" s="73" t="str">
        <f t="shared" si="55"/>
        <v/>
      </c>
      <c r="S429" s="5"/>
    </row>
    <row r="430" spans="2:19" x14ac:dyDescent="0.3">
      <c r="B430" s="58">
        <v>428</v>
      </c>
      <c r="C430" s="72"/>
      <c r="D430" s="72"/>
      <c r="E430" s="72"/>
      <c r="F430" s="188"/>
      <c r="G430" s="188"/>
      <c r="H430" s="72"/>
      <c r="I430" s="189" t="str">
        <f t="shared" si="53"/>
        <v/>
      </c>
      <c r="J430" s="189" t="str">
        <f t="shared" si="54"/>
        <v/>
      </c>
      <c r="K430" s="73" t="str">
        <f t="shared" si="49"/>
        <v/>
      </c>
      <c r="L430" s="73" t="str">
        <f t="shared" si="50"/>
        <v>Ei</v>
      </c>
      <c r="M430" s="74"/>
      <c r="N430" s="74"/>
      <c r="O430" s="77">
        <f t="shared" si="48"/>
        <v>1</v>
      </c>
      <c r="P430" s="75" t="str">
        <f t="shared" si="51"/>
        <v/>
      </c>
      <c r="Q430" s="73" t="str">
        <f t="shared" si="52"/>
        <v/>
      </c>
      <c r="R430" s="73" t="str">
        <f t="shared" si="55"/>
        <v/>
      </c>
      <c r="S430" s="5"/>
    </row>
    <row r="431" spans="2:19" x14ac:dyDescent="0.3">
      <c r="B431" s="58">
        <v>429</v>
      </c>
      <c r="C431" s="72"/>
      <c r="D431" s="72"/>
      <c r="E431" s="72"/>
      <c r="F431" s="188"/>
      <c r="G431" s="188"/>
      <c r="H431" s="72"/>
      <c r="I431" s="189" t="str">
        <f t="shared" si="53"/>
        <v/>
      </c>
      <c r="J431" s="189" t="str">
        <f t="shared" si="54"/>
        <v/>
      </c>
      <c r="K431" s="73" t="str">
        <f t="shared" si="49"/>
        <v/>
      </c>
      <c r="L431" s="73" t="str">
        <f t="shared" si="50"/>
        <v>Ei</v>
      </c>
      <c r="M431" s="74"/>
      <c r="N431" s="74"/>
      <c r="O431" s="77">
        <f t="shared" ref="O431:O494" si="56">1-(M431+N431)</f>
        <v>1</v>
      </c>
      <c r="P431" s="75" t="str">
        <f t="shared" si="51"/>
        <v/>
      </c>
      <c r="Q431" s="73" t="str">
        <f t="shared" si="52"/>
        <v/>
      </c>
      <c r="R431" s="73" t="str">
        <f t="shared" si="55"/>
        <v/>
      </c>
      <c r="S431" s="5"/>
    </row>
    <row r="432" spans="2:19" x14ac:dyDescent="0.3">
      <c r="B432" s="58">
        <v>430</v>
      </c>
      <c r="C432" s="72"/>
      <c r="D432" s="72"/>
      <c r="E432" s="72"/>
      <c r="F432" s="188"/>
      <c r="G432" s="188"/>
      <c r="H432" s="72"/>
      <c r="I432" s="189" t="str">
        <f t="shared" si="53"/>
        <v/>
      </c>
      <c r="J432" s="189" t="str">
        <f t="shared" si="54"/>
        <v/>
      </c>
      <c r="K432" s="73" t="str">
        <f t="shared" si="49"/>
        <v/>
      </c>
      <c r="L432" s="73" t="str">
        <f t="shared" si="50"/>
        <v>Ei</v>
      </c>
      <c r="M432" s="74"/>
      <c r="N432" s="74"/>
      <c r="O432" s="77">
        <f t="shared" si="56"/>
        <v>1</v>
      </c>
      <c r="P432" s="75" t="str">
        <f t="shared" si="51"/>
        <v/>
      </c>
      <c r="Q432" s="73" t="str">
        <f t="shared" si="52"/>
        <v/>
      </c>
      <c r="R432" s="73" t="str">
        <f t="shared" si="55"/>
        <v/>
      </c>
      <c r="S432" s="5"/>
    </row>
    <row r="433" spans="2:19" x14ac:dyDescent="0.3">
      <c r="B433" s="58">
        <v>431</v>
      </c>
      <c r="C433" s="72"/>
      <c r="D433" s="72"/>
      <c r="E433" s="72"/>
      <c r="F433" s="188"/>
      <c r="G433" s="188"/>
      <c r="H433" s="72"/>
      <c r="I433" s="189" t="str">
        <f t="shared" si="53"/>
        <v/>
      </c>
      <c r="J433" s="189" t="str">
        <f t="shared" si="54"/>
        <v/>
      </c>
      <c r="K433" s="73" t="str">
        <f t="shared" si="49"/>
        <v/>
      </c>
      <c r="L433" s="73" t="str">
        <f t="shared" si="50"/>
        <v>Ei</v>
      </c>
      <c r="M433" s="74"/>
      <c r="N433" s="74"/>
      <c r="O433" s="77">
        <f t="shared" si="56"/>
        <v>1</v>
      </c>
      <c r="P433" s="75" t="str">
        <f t="shared" si="51"/>
        <v/>
      </c>
      <c r="Q433" s="73" t="str">
        <f t="shared" si="52"/>
        <v/>
      </c>
      <c r="R433" s="73" t="str">
        <f t="shared" si="55"/>
        <v/>
      </c>
      <c r="S433" s="5"/>
    </row>
    <row r="434" spans="2:19" x14ac:dyDescent="0.3">
      <c r="B434" s="58">
        <v>432</v>
      </c>
      <c r="C434" s="72"/>
      <c r="D434" s="72"/>
      <c r="E434" s="72"/>
      <c r="F434" s="188"/>
      <c r="G434" s="188"/>
      <c r="H434" s="72"/>
      <c r="I434" s="189" t="str">
        <f t="shared" si="53"/>
        <v/>
      </c>
      <c r="J434" s="189" t="str">
        <f t="shared" si="54"/>
        <v/>
      </c>
      <c r="K434" s="73" t="str">
        <f t="shared" si="49"/>
        <v/>
      </c>
      <c r="L434" s="73" t="str">
        <f t="shared" si="50"/>
        <v>Ei</v>
      </c>
      <c r="M434" s="74"/>
      <c r="N434" s="74"/>
      <c r="O434" s="77">
        <f t="shared" si="56"/>
        <v>1</v>
      </c>
      <c r="P434" s="75" t="str">
        <f t="shared" si="51"/>
        <v/>
      </c>
      <c r="Q434" s="73" t="str">
        <f t="shared" si="52"/>
        <v/>
      </c>
      <c r="R434" s="73" t="str">
        <f t="shared" si="55"/>
        <v/>
      </c>
      <c r="S434" s="5"/>
    </row>
    <row r="435" spans="2:19" x14ac:dyDescent="0.3">
      <c r="B435" s="58">
        <v>433</v>
      </c>
      <c r="C435" s="72"/>
      <c r="D435" s="72"/>
      <c r="E435" s="72"/>
      <c r="F435" s="188"/>
      <c r="G435" s="188"/>
      <c r="H435" s="72"/>
      <c r="I435" s="189" t="str">
        <f t="shared" si="53"/>
        <v/>
      </c>
      <c r="J435" s="189" t="str">
        <f t="shared" si="54"/>
        <v/>
      </c>
      <c r="K435" s="73" t="str">
        <f t="shared" si="49"/>
        <v/>
      </c>
      <c r="L435" s="73" t="str">
        <f t="shared" si="50"/>
        <v>Ei</v>
      </c>
      <c r="M435" s="74"/>
      <c r="N435" s="74"/>
      <c r="O435" s="77">
        <f t="shared" si="56"/>
        <v>1</v>
      </c>
      <c r="P435" s="75" t="str">
        <f t="shared" si="51"/>
        <v/>
      </c>
      <c r="Q435" s="73" t="str">
        <f t="shared" si="52"/>
        <v/>
      </c>
      <c r="R435" s="73" t="str">
        <f t="shared" si="55"/>
        <v/>
      </c>
      <c r="S435" s="5"/>
    </row>
    <row r="436" spans="2:19" x14ac:dyDescent="0.3">
      <c r="B436" s="58">
        <v>434</v>
      </c>
      <c r="C436" s="72"/>
      <c r="D436" s="72"/>
      <c r="E436" s="72"/>
      <c r="F436" s="188"/>
      <c r="G436" s="188"/>
      <c r="H436" s="72"/>
      <c r="I436" s="189" t="str">
        <f t="shared" si="53"/>
        <v/>
      </c>
      <c r="J436" s="189" t="str">
        <f t="shared" si="54"/>
        <v/>
      </c>
      <c r="K436" s="73" t="str">
        <f t="shared" si="49"/>
        <v/>
      </c>
      <c r="L436" s="73" t="str">
        <f t="shared" si="50"/>
        <v>Ei</v>
      </c>
      <c r="M436" s="74"/>
      <c r="N436" s="74"/>
      <c r="O436" s="77">
        <f t="shared" si="56"/>
        <v>1</v>
      </c>
      <c r="P436" s="75" t="str">
        <f t="shared" si="51"/>
        <v/>
      </c>
      <c r="Q436" s="73" t="str">
        <f t="shared" si="52"/>
        <v/>
      </c>
      <c r="R436" s="73" t="str">
        <f t="shared" si="55"/>
        <v/>
      </c>
      <c r="S436" s="5"/>
    </row>
    <row r="437" spans="2:19" x14ac:dyDescent="0.3">
      <c r="B437" s="58">
        <v>435</v>
      </c>
      <c r="C437" s="72"/>
      <c r="D437" s="72"/>
      <c r="E437" s="72"/>
      <c r="F437" s="188"/>
      <c r="G437" s="188"/>
      <c r="H437" s="72"/>
      <c r="I437" s="189" t="str">
        <f t="shared" si="53"/>
        <v/>
      </c>
      <c r="J437" s="189" t="str">
        <f t="shared" si="54"/>
        <v/>
      </c>
      <c r="K437" s="73" t="str">
        <f t="shared" si="49"/>
        <v/>
      </c>
      <c r="L437" s="73" t="str">
        <f t="shared" si="50"/>
        <v>Ei</v>
      </c>
      <c r="M437" s="74"/>
      <c r="N437" s="74"/>
      <c r="O437" s="77">
        <f t="shared" si="56"/>
        <v>1</v>
      </c>
      <c r="P437" s="75" t="str">
        <f t="shared" si="51"/>
        <v/>
      </c>
      <c r="Q437" s="73" t="str">
        <f t="shared" si="52"/>
        <v/>
      </c>
      <c r="R437" s="73" t="str">
        <f t="shared" si="55"/>
        <v/>
      </c>
      <c r="S437" s="5"/>
    </row>
    <row r="438" spans="2:19" x14ac:dyDescent="0.3">
      <c r="B438" s="58">
        <v>436</v>
      </c>
      <c r="C438" s="72"/>
      <c r="D438" s="72"/>
      <c r="E438" s="72"/>
      <c r="F438" s="188"/>
      <c r="G438" s="188"/>
      <c r="H438" s="72"/>
      <c r="I438" s="189" t="str">
        <f t="shared" si="53"/>
        <v/>
      </c>
      <c r="J438" s="189" t="str">
        <f t="shared" si="54"/>
        <v/>
      </c>
      <c r="K438" s="73" t="str">
        <f t="shared" si="49"/>
        <v/>
      </c>
      <c r="L438" s="73" t="str">
        <f t="shared" si="50"/>
        <v>Ei</v>
      </c>
      <c r="M438" s="74"/>
      <c r="N438" s="74"/>
      <c r="O438" s="77">
        <f t="shared" si="56"/>
        <v>1</v>
      </c>
      <c r="P438" s="75" t="str">
        <f t="shared" si="51"/>
        <v/>
      </c>
      <c r="Q438" s="73" t="str">
        <f t="shared" si="52"/>
        <v/>
      </c>
      <c r="R438" s="73" t="str">
        <f t="shared" si="55"/>
        <v/>
      </c>
      <c r="S438" s="5"/>
    </row>
    <row r="439" spans="2:19" x14ac:dyDescent="0.3">
      <c r="B439" s="58">
        <v>437</v>
      </c>
      <c r="C439" s="72"/>
      <c r="D439" s="72"/>
      <c r="E439" s="72"/>
      <c r="F439" s="188"/>
      <c r="G439" s="188"/>
      <c r="H439" s="72"/>
      <c r="I439" s="189" t="str">
        <f t="shared" si="53"/>
        <v/>
      </c>
      <c r="J439" s="189" t="str">
        <f t="shared" si="54"/>
        <v/>
      </c>
      <c r="K439" s="73" t="str">
        <f t="shared" si="49"/>
        <v/>
      </c>
      <c r="L439" s="73" t="str">
        <f t="shared" si="50"/>
        <v>Ei</v>
      </c>
      <c r="M439" s="74"/>
      <c r="N439" s="74"/>
      <c r="O439" s="77">
        <f t="shared" si="56"/>
        <v>1</v>
      </c>
      <c r="P439" s="75" t="str">
        <f t="shared" si="51"/>
        <v/>
      </c>
      <c r="Q439" s="73" t="str">
        <f t="shared" si="52"/>
        <v/>
      </c>
      <c r="R439" s="73" t="str">
        <f t="shared" si="55"/>
        <v/>
      </c>
      <c r="S439" s="5"/>
    </row>
    <row r="440" spans="2:19" x14ac:dyDescent="0.3">
      <c r="B440" s="58">
        <v>438</v>
      </c>
      <c r="C440" s="72"/>
      <c r="D440" s="72"/>
      <c r="E440" s="72"/>
      <c r="F440" s="188"/>
      <c r="G440" s="188"/>
      <c r="H440" s="72"/>
      <c r="I440" s="189" t="str">
        <f t="shared" si="53"/>
        <v/>
      </c>
      <c r="J440" s="189" t="str">
        <f t="shared" si="54"/>
        <v/>
      </c>
      <c r="K440" s="73" t="str">
        <f t="shared" si="49"/>
        <v/>
      </c>
      <c r="L440" s="73" t="str">
        <f t="shared" si="50"/>
        <v>Ei</v>
      </c>
      <c r="M440" s="74"/>
      <c r="N440" s="74"/>
      <c r="O440" s="77">
        <f t="shared" si="56"/>
        <v>1</v>
      </c>
      <c r="P440" s="75" t="str">
        <f t="shared" si="51"/>
        <v/>
      </c>
      <c r="Q440" s="73" t="str">
        <f t="shared" si="52"/>
        <v/>
      </c>
      <c r="R440" s="73" t="str">
        <f t="shared" si="55"/>
        <v/>
      </c>
      <c r="S440" s="5"/>
    </row>
    <row r="441" spans="2:19" x14ac:dyDescent="0.3">
      <c r="B441" s="58">
        <v>439</v>
      </c>
      <c r="C441" s="72"/>
      <c r="D441" s="72"/>
      <c r="E441" s="72"/>
      <c r="F441" s="188"/>
      <c r="G441" s="188"/>
      <c r="H441" s="72"/>
      <c r="I441" s="189" t="str">
        <f t="shared" si="53"/>
        <v/>
      </c>
      <c r="J441" s="189" t="str">
        <f t="shared" si="54"/>
        <v/>
      </c>
      <c r="K441" s="73" t="str">
        <f t="shared" si="49"/>
        <v/>
      </c>
      <c r="L441" s="73" t="str">
        <f t="shared" si="50"/>
        <v>Ei</v>
      </c>
      <c r="M441" s="74"/>
      <c r="N441" s="74"/>
      <c r="O441" s="77">
        <f t="shared" si="56"/>
        <v>1</v>
      </c>
      <c r="P441" s="75" t="str">
        <f t="shared" si="51"/>
        <v/>
      </c>
      <c r="Q441" s="73" t="str">
        <f t="shared" si="52"/>
        <v/>
      </c>
      <c r="R441" s="73" t="str">
        <f t="shared" si="55"/>
        <v/>
      </c>
      <c r="S441" s="5"/>
    </row>
    <row r="442" spans="2:19" x14ac:dyDescent="0.3">
      <c r="B442" s="58">
        <v>440</v>
      </c>
      <c r="C442" s="72"/>
      <c r="D442" s="72"/>
      <c r="E442" s="72"/>
      <c r="F442" s="188"/>
      <c r="G442" s="188"/>
      <c r="H442" s="72"/>
      <c r="I442" s="189" t="str">
        <f t="shared" si="53"/>
        <v/>
      </c>
      <c r="J442" s="189" t="str">
        <f t="shared" si="54"/>
        <v/>
      </c>
      <c r="K442" s="73" t="str">
        <f t="shared" si="49"/>
        <v/>
      </c>
      <c r="L442" s="73" t="str">
        <f t="shared" si="50"/>
        <v>Ei</v>
      </c>
      <c r="M442" s="74"/>
      <c r="N442" s="74"/>
      <c r="O442" s="77">
        <f t="shared" si="56"/>
        <v>1</v>
      </c>
      <c r="P442" s="75" t="str">
        <f t="shared" si="51"/>
        <v/>
      </c>
      <c r="Q442" s="73" t="str">
        <f t="shared" si="52"/>
        <v/>
      </c>
      <c r="R442" s="73" t="str">
        <f t="shared" si="55"/>
        <v/>
      </c>
      <c r="S442" s="5"/>
    </row>
    <row r="443" spans="2:19" x14ac:dyDescent="0.3">
      <c r="B443" s="58">
        <v>441</v>
      </c>
      <c r="C443" s="72"/>
      <c r="D443" s="72"/>
      <c r="E443" s="72"/>
      <c r="F443" s="188"/>
      <c r="G443" s="188"/>
      <c r="H443" s="72"/>
      <c r="I443" s="189" t="str">
        <f t="shared" si="53"/>
        <v/>
      </c>
      <c r="J443" s="189" t="str">
        <f t="shared" si="54"/>
        <v/>
      </c>
      <c r="K443" s="73" t="str">
        <f t="shared" si="49"/>
        <v/>
      </c>
      <c r="L443" s="73" t="str">
        <f t="shared" si="50"/>
        <v>Ei</v>
      </c>
      <c r="M443" s="74"/>
      <c r="N443" s="74"/>
      <c r="O443" s="77">
        <f t="shared" si="56"/>
        <v>1</v>
      </c>
      <c r="P443" s="75" t="str">
        <f t="shared" si="51"/>
        <v/>
      </c>
      <c r="Q443" s="73" t="str">
        <f t="shared" si="52"/>
        <v/>
      </c>
      <c r="R443" s="73" t="str">
        <f t="shared" si="55"/>
        <v/>
      </c>
      <c r="S443" s="5"/>
    </row>
    <row r="444" spans="2:19" x14ac:dyDescent="0.3">
      <c r="B444" s="58">
        <v>442</v>
      </c>
      <c r="C444" s="72"/>
      <c r="D444" s="72"/>
      <c r="E444" s="72"/>
      <c r="F444" s="188"/>
      <c r="G444" s="188"/>
      <c r="H444" s="72"/>
      <c r="I444" s="189" t="str">
        <f t="shared" si="53"/>
        <v/>
      </c>
      <c r="J444" s="189" t="str">
        <f t="shared" si="54"/>
        <v/>
      </c>
      <c r="K444" s="73" t="str">
        <f t="shared" si="49"/>
        <v/>
      </c>
      <c r="L444" s="73" t="str">
        <f t="shared" si="50"/>
        <v>Ei</v>
      </c>
      <c r="M444" s="74"/>
      <c r="N444" s="74"/>
      <c r="O444" s="77">
        <f t="shared" si="56"/>
        <v>1</v>
      </c>
      <c r="P444" s="75" t="str">
        <f t="shared" si="51"/>
        <v/>
      </c>
      <c r="Q444" s="73" t="str">
        <f t="shared" si="52"/>
        <v/>
      </c>
      <c r="R444" s="73" t="str">
        <f t="shared" si="55"/>
        <v/>
      </c>
      <c r="S444" s="5"/>
    </row>
    <row r="445" spans="2:19" x14ac:dyDescent="0.3">
      <c r="B445" s="58">
        <v>443</v>
      </c>
      <c r="C445" s="72"/>
      <c r="D445" s="72"/>
      <c r="E445" s="72"/>
      <c r="F445" s="188"/>
      <c r="G445" s="188"/>
      <c r="H445" s="72"/>
      <c r="I445" s="189" t="str">
        <f t="shared" si="53"/>
        <v/>
      </c>
      <c r="J445" s="189" t="str">
        <f t="shared" si="54"/>
        <v/>
      </c>
      <c r="K445" s="73" t="str">
        <f t="shared" si="49"/>
        <v/>
      </c>
      <c r="L445" s="73" t="str">
        <f t="shared" si="50"/>
        <v>Ei</v>
      </c>
      <c r="M445" s="74"/>
      <c r="N445" s="74"/>
      <c r="O445" s="77">
        <f t="shared" si="56"/>
        <v>1</v>
      </c>
      <c r="P445" s="75" t="str">
        <f t="shared" si="51"/>
        <v/>
      </c>
      <c r="Q445" s="73" t="str">
        <f t="shared" si="52"/>
        <v/>
      </c>
      <c r="R445" s="73" t="str">
        <f t="shared" si="55"/>
        <v/>
      </c>
      <c r="S445" s="5"/>
    </row>
    <row r="446" spans="2:19" x14ac:dyDescent="0.3">
      <c r="B446" s="58">
        <v>444</v>
      </c>
      <c r="C446" s="72"/>
      <c r="D446" s="72"/>
      <c r="E446" s="72"/>
      <c r="F446" s="188"/>
      <c r="G446" s="188"/>
      <c r="H446" s="72"/>
      <c r="I446" s="189" t="str">
        <f t="shared" si="53"/>
        <v/>
      </c>
      <c r="J446" s="189" t="str">
        <f t="shared" si="54"/>
        <v/>
      </c>
      <c r="K446" s="73" t="str">
        <f t="shared" si="49"/>
        <v/>
      </c>
      <c r="L446" s="73" t="str">
        <f t="shared" si="50"/>
        <v>Ei</v>
      </c>
      <c r="M446" s="74"/>
      <c r="N446" s="74"/>
      <c r="O446" s="77">
        <f t="shared" si="56"/>
        <v>1</v>
      </c>
      <c r="P446" s="75" t="str">
        <f t="shared" si="51"/>
        <v/>
      </c>
      <c r="Q446" s="73" t="str">
        <f t="shared" si="52"/>
        <v/>
      </c>
      <c r="R446" s="73" t="str">
        <f t="shared" si="55"/>
        <v/>
      </c>
      <c r="S446" s="5"/>
    </row>
    <row r="447" spans="2:19" x14ac:dyDescent="0.3">
      <c r="B447" s="58">
        <v>445</v>
      </c>
      <c r="C447" s="72"/>
      <c r="D447" s="72"/>
      <c r="E447" s="72"/>
      <c r="F447" s="188"/>
      <c r="G447" s="188"/>
      <c r="H447" s="72"/>
      <c r="I447" s="189" t="str">
        <f t="shared" si="53"/>
        <v/>
      </c>
      <c r="J447" s="189" t="str">
        <f t="shared" si="54"/>
        <v/>
      </c>
      <c r="K447" s="73" t="str">
        <f t="shared" si="49"/>
        <v/>
      </c>
      <c r="L447" s="73" t="str">
        <f t="shared" si="50"/>
        <v>Ei</v>
      </c>
      <c r="M447" s="74"/>
      <c r="N447" s="74"/>
      <c r="O447" s="77">
        <f t="shared" si="56"/>
        <v>1</v>
      </c>
      <c r="P447" s="75" t="str">
        <f t="shared" si="51"/>
        <v/>
      </c>
      <c r="Q447" s="73" t="str">
        <f t="shared" si="52"/>
        <v/>
      </c>
      <c r="R447" s="73" t="str">
        <f t="shared" si="55"/>
        <v/>
      </c>
      <c r="S447" s="5"/>
    </row>
    <row r="448" spans="2:19" x14ac:dyDescent="0.3">
      <c r="B448" s="58">
        <v>446</v>
      </c>
      <c r="C448" s="72"/>
      <c r="D448" s="72"/>
      <c r="E448" s="72"/>
      <c r="F448" s="188"/>
      <c r="G448" s="188"/>
      <c r="H448" s="72"/>
      <c r="I448" s="189" t="str">
        <f t="shared" si="53"/>
        <v/>
      </c>
      <c r="J448" s="189" t="str">
        <f t="shared" si="54"/>
        <v/>
      </c>
      <c r="K448" s="73" t="str">
        <f t="shared" si="49"/>
        <v/>
      </c>
      <c r="L448" s="73" t="str">
        <f t="shared" si="50"/>
        <v>Ei</v>
      </c>
      <c r="M448" s="74"/>
      <c r="N448" s="74"/>
      <c r="O448" s="77">
        <f t="shared" si="56"/>
        <v>1</v>
      </c>
      <c r="P448" s="75" t="str">
        <f t="shared" si="51"/>
        <v/>
      </c>
      <c r="Q448" s="73" t="str">
        <f t="shared" si="52"/>
        <v/>
      </c>
      <c r="R448" s="73" t="str">
        <f t="shared" si="55"/>
        <v/>
      </c>
      <c r="S448" s="5"/>
    </row>
    <row r="449" spans="2:19" x14ac:dyDescent="0.3">
      <c r="B449" s="58">
        <v>447</v>
      </c>
      <c r="C449" s="72"/>
      <c r="D449" s="72"/>
      <c r="E449" s="72"/>
      <c r="F449" s="188"/>
      <c r="G449" s="188"/>
      <c r="H449" s="72"/>
      <c r="I449" s="189" t="str">
        <f t="shared" si="53"/>
        <v/>
      </c>
      <c r="J449" s="189" t="str">
        <f t="shared" si="54"/>
        <v/>
      </c>
      <c r="K449" s="73" t="str">
        <f t="shared" si="49"/>
        <v/>
      </c>
      <c r="L449" s="73" t="str">
        <f t="shared" si="50"/>
        <v>Ei</v>
      </c>
      <c r="M449" s="74"/>
      <c r="N449" s="74"/>
      <c r="O449" s="77">
        <f t="shared" si="56"/>
        <v>1</v>
      </c>
      <c r="P449" s="75" t="str">
        <f t="shared" si="51"/>
        <v/>
      </c>
      <c r="Q449" s="73" t="str">
        <f t="shared" si="52"/>
        <v/>
      </c>
      <c r="R449" s="73" t="str">
        <f t="shared" si="55"/>
        <v/>
      </c>
      <c r="S449" s="5"/>
    </row>
    <row r="450" spans="2:19" x14ac:dyDescent="0.3">
      <c r="B450" s="58">
        <v>448</v>
      </c>
      <c r="C450" s="72"/>
      <c r="D450" s="72"/>
      <c r="E450" s="72"/>
      <c r="F450" s="188"/>
      <c r="G450" s="188"/>
      <c r="H450" s="72"/>
      <c r="I450" s="189" t="str">
        <f t="shared" si="53"/>
        <v/>
      </c>
      <c r="J450" s="189" t="str">
        <f t="shared" si="54"/>
        <v/>
      </c>
      <c r="K450" s="73" t="str">
        <f t="shared" si="49"/>
        <v/>
      </c>
      <c r="L450" s="73" t="str">
        <f t="shared" si="50"/>
        <v>Ei</v>
      </c>
      <c r="M450" s="74"/>
      <c r="N450" s="74"/>
      <c r="O450" s="77">
        <f t="shared" si="56"/>
        <v>1</v>
      </c>
      <c r="P450" s="75" t="str">
        <f t="shared" si="51"/>
        <v/>
      </c>
      <c r="Q450" s="73" t="str">
        <f t="shared" si="52"/>
        <v/>
      </c>
      <c r="R450" s="73" t="str">
        <f t="shared" si="55"/>
        <v/>
      </c>
      <c r="S450" s="5"/>
    </row>
    <row r="451" spans="2:19" x14ac:dyDescent="0.3">
      <c r="B451" s="58">
        <v>449</v>
      </c>
      <c r="C451" s="72"/>
      <c r="D451" s="72"/>
      <c r="E451" s="72"/>
      <c r="F451" s="188"/>
      <c r="G451" s="188"/>
      <c r="H451" s="72"/>
      <c r="I451" s="189" t="str">
        <f t="shared" si="53"/>
        <v/>
      </c>
      <c r="J451" s="189" t="str">
        <f t="shared" si="54"/>
        <v/>
      </c>
      <c r="K451" s="73" t="str">
        <f t="shared" ref="K451:K502" si="57">IF(C451&lt;&gt;0,(IF(C451=1,0.036089*I451^2.01395*(0.99676)^I451*J451^2.07025*(J451-1.3)^-1.07209,IF(C451=2,0.022927*I451^1.91505*(0.99146)^I451*J451^2.82541*(J451-1.3)^-1.53547,0.011197*I451^2.10253*(0.986)^I451*J451^3.98519*(J451-1.3)^-2.659))/1000),"")</f>
        <v/>
      </c>
      <c r="L451" s="73" t="str">
        <f t="shared" ref="L451:L502" si="58">IF(AND(C451=$U$22,I451&gt;=$V$22),"Kyllä",IF(AND(C451=$U$23,I451&gt;=$V$23),"Kyllä",IF(AND(C451=$U$24,I451&gt;=$V$24),"Kyllä","Ei")))</f>
        <v>Ei</v>
      </c>
      <c r="M451" s="74"/>
      <c r="N451" s="74"/>
      <c r="O451" s="77">
        <f t="shared" si="56"/>
        <v>1</v>
      </c>
      <c r="P451" s="75" t="str">
        <f t="shared" ref="P451:P502" si="59">IF(C451&gt;0,(K451*(M451+N451)),"")</f>
        <v/>
      </c>
      <c r="Q451" s="73" t="str">
        <f t="shared" ref="Q451:Q502" si="60">IF(AND(C451&gt;0,H451="T",L451="Kyllä"),K451*M451,"")</f>
        <v/>
      </c>
      <c r="R451" s="73" t="str">
        <f t="shared" si="55"/>
        <v/>
      </c>
      <c r="S451" s="5"/>
    </row>
    <row r="452" spans="2:19" x14ac:dyDescent="0.3">
      <c r="B452" s="58">
        <v>450</v>
      </c>
      <c r="C452" s="72"/>
      <c r="D452" s="72"/>
      <c r="E452" s="72"/>
      <c r="F452" s="188"/>
      <c r="G452" s="188"/>
      <c r="H452" s="72"/>
      <c r="I452" s="189" t="str">
        <f t="shared" ref="I452:I502" si="61">IF(D452&gt;0,D452/10,IF(F452&gt;0,F452,""))</f>
        <v/>
      </c>
      <c r="J452" s="189" t="str">
        <f t="shared" ref="J452:J502" si="62">IF(E452&gt;0,E452/10,IF(G452&gt;0,G452,""))</f>
        <v/>
      </c>
      <c r="K452" s="73" t="str">
        <f t="shared" si="57"/>
        <v/>
      </c>
      <c r="L452" s="73" t="str">
        <f t="shared" si="58"/>
        <v>Ei</v>
      </c>
      <c r="M452" s="74"/>
      <c r="N452" s="74"/>
      <c r="O452" s="77">
        <f t="shared" si="56"/>
        <v>1</v>
      </c>
      <c r="P452" s="75" t="str">
        <f t="shared" si="59"/>
        <v/>
      </c>
      <c r="Q452" s="73" t="str">
        <f t="shared" si="60"/>
        <v/>
      </c>
      <c r="R452" s="73" t="str">
        <f t="shared" ref="R452:R502" si="63">IF(AND(C452&gt;0,H452="k"),P452,IF(AND(C452&gt;0,H452="t"),K452*N452,""))</f>
        <v/>
      </c>
      <c r="S452" s="5"/>
    </row>
    <row r="453" spans="2:19" x14ac:dyDescent="0.3">
      <c r="B453" s="58">
        <v>451</v>
      </c>
      <c r="C453" s="72"/>
      <c r="D453" s="72"/>
      <c r="E453" s="72"/>
      <c r="F453" s="188"/>
      <c r="G453" s="188"/>
      <c r="H453" s="72"/>
      <c r="I453" s="189" t="str">
        <f t="shared" si="61"/>
        <v/>
      </c>
      <c r="J453" s="189" t="str">
        <f t="shared" si="62"/>
        <v/>
      </c>
      <c r="K453" s="73" t="str">
        <f t="shared" si="57"/>
        <v/>
      </c>
      <c r="L453" s="73" t="str">
        <f t="shared" si="58"/>
        <v>Ei</v>
      </c>
      <c r="M453" s="74"/>
      <c r="N453" s="74"/>
      <c r="O453" s="77">
        <f t="shared" si="56"/>
        <v>1</v>
      </c>
      <c r="P453" s="75" t="str">
        <f t="shared" si="59"/>
        <v/>
      </c>
      <c r="Q453" s="73" t="str">
        <f t="shared" si="60"/>
        <v/>
      </c>
      <c r="R453" s="73" t="str">
        <f t="shared" si="63"/>
        <v/>
      </c>
      <c r="S453" s="5"/>
    </row>
    <row r="454" spans="2:19" x14ac:dyDescent="0.3">
      <c r="B454" s="58">
        <v>452</v>
      </c>
      <c r="C454" s="72"/>
      <c r="D454" s="72"/>
      <c r="E454" s="72"/>
      <c r="F454" s="188"/>
      <c r="G454" s="188"/>
      <c r="H454" s="72"/>
      <c r="I454" s="189" t="str">
        <f t="shared" si="61"/>
        <v/>
      </c>
      <c r="J454" s="189" t="str">
        <f t="shared" si="62"/>
        <v/>
      </c>
      <c r="K454" s="73" t="str">
        <f t="shared" si="57"/>
        <v/>
      </c>
      <c r="L454" s="73" t="str">
        <f t="shared" si="58"/>
        <v>Ei</v>
      </c>
      <c r="M454" s="74"/>
      <c r="N454" s="74"/>
      <c r="O454" s="77">
        <f t="shared" si="56"/>
        <v>1</v>
      </c>
      <c r="P454" s="75" t="str">
        <f t="shared" si="59"/>
        <v/>
      </c>
      <c r="Q454" s="73" t="str">
        <f t="shared" si="60"/>
        <v/>
      </c>
      <c r="R454" s="73" t="str">
        <f t="shared" si="63"/>
        <v/>
      </c>
      <c r="S454" s="5"/>
    </row>
    <row r="455" spans="2:19" x14ac:dyDescent="0.3">
      <c r="B455" s="58">
        <v>453</v>
      </c>
      <c r="C455" s="72"/>
      <c r="D455" s="72"/>
      <c r="E455" s="72"/>
      <c r="F455" s="188"/>
      <c r="G455" s="188"/>
      <c r="H455" s="72"/>
      <c r="I455" s="189" t="str">
        <f t="shared" si="61"/>
        <v/>
      </c>
      <c r="J455" s="189" t="str">
        <f t="shared" si="62"/>
        <v/>
      </c>
      <c r="K455" s="73" t="str">
        <f t="shared" si="57"/>
        <v/>
      </c>
      <c r="L455" s="73" t="str">
        <f t="shared" si="58"/>
        <v>Ei</v>
      </c>
      <c r="M455" s="74"/>
      <c r="N455" s="74"/>
      <c r="O455" s="77">
        <f t="shared" si="56"/>
        <v>1</v>
      </c>
      <c r="P455" s="75" t="str">
        <f t="shared" si="59"/>
        <v/>
      </c>
      <c r="Q455" s="73" t="str">
        <f t="shared" si="60"/>
        <v/>
      </c>
      <c r="R455" s="73" t="str">
        <f t="shared" si="63"/>
        <v/>
      </c>
      <c r="S455" s="5"/>
    </row>
    <row r="456" spans="2:19" x14ac:dyDescent="0.3">
      <c r="B456" s="58">
        <v>454</v>
      </c>
      <c r="C456" s="72"/>
      <c r="D456" s="72"/>
      <c r="E456" s="72"/>
      <c r="F456" s="188"/>
      <c r="G456" s="188"/>
      <c r="H456" s="72"/>
      <c r="I456" s="189" t="str">
        <f t="shared" si="61"/>
        <v/>
      </c>
      <c r="J456" s="189" t="str">
        <f t="shared" si="62"/>
        <v/>
      </c>
      <c r="K456" s="73" t="str">
        <f t="shared" si="57"/>
        <v/>
      </c>
      <c r="L456" s="73" t="str">
        <f t="shared" si="58"/>
        <v>Ei</v>
      </c>
      <c r="M456" s="74"/>
      <c r="N456" s="74"/>
      <c r="O456" s="77">
        <f t="shared" si="56"/>
        <v>1</v>
      </c>
      <c r="P456" s="75" t="str">
        <f t="shared" si="59"/>
        <v/>
      </c>
      <c r="Q456" s="73" t="str">
        <f t="shared" si="60"/>
        <v/>
      </c>
      <c r="R456" s="73" t="str">
        <f t="shared" si="63"/>
        <v/>
      </c>
      <c r="S456" s="5"/>
    </row>
    <row r="457" spans="2:19" x14ac:dyDescent="0.3">
      <c r="B457" s="58">
        <v>455</v>
      </c>
      <c r="C457" s="72"/>
      <c r="D457" s="72"/>
      <c r="E457" s="72"/>
      <c r="F457" s="188"/>
      <c r="G457" s="188"/>
      <c r="H457" s="72"/>
      <c r="I457" s="189" t="str">
        <f t="shared" si="61"/>
        <v/>
      </c>
      <c r="J457" s="189" t="str">
        <f t="shared" si="62"/>
        <v/>
      </c>
      <c r="K457" s="73" t="str">
        <f t="shared" si="57"/>
        <v/>
      </c>
      <c r="L457" s="73" t="str">
        <f t="shared" si="58"/>
        <v>Ei</v>
      </c>
      <c r="M457" s="74"/>
      <c r="N457" s="74"/>
      <c r="O457" s="77">
        <f t="shared" si="56"/>
        <v>1</v>
      </c>
      <c r="P457" s="75" t="str">
        <f t="shared" si="59"/>
        <v/>
      </c>
      <c r="Q457" s="73" t="str">
        <f t="shared" si="60"/>
        <v/>
      </c>
      <c r="R457" s="73" t="str">
        <f t="shared" si="63"/>
        <v/>
      </c>
      <c r="S457" s="5"/>
    </row>
    <row r="458" spans="2:19" x14ac:dyDescent="0.3">
      <c r="B458" s="58">
        <v>456</v>
      </c>
      <c r="C458" s="72"/>
      <c r="D458" s="72"/>
      <c r="E458" s="72"/>
      <c r="F458" s="188"/>
      <c r="G458" s="188"/>
      <c r="H458" s="72"/>
      <c r="I458" s="189" t="str">
        <f t="shared" si="61"/>
        <v/>
      </c>
      <c r="J458" s="189" t="str">
        <f t="shared" si="62"/>
        <v/>
      </c>
      <c r="K458" s="73" t="str">
        <f t="shared" si="57"/>
        <v/>
      </c>
      <c r="L458" s="73" t="str">
        <f t="shared" si="58"/>
        <v>Ei</v>
      </c>
      <c r="M458" s="74"/>
      <c r="N458" s="74"/>
      <c r="O458" s="77">
        <f t="shared" si="56"/>
        <v>1</v>
      </c>
      <c r="P458" s="75" t="str">
        <f t="shared" si="59"/>
        <v/>
      </c>
      <c r="Q458" s="73" t="str">
        <f t="shared" si="60"/>
        <v/>
      </c>
      <c r="R458" s="73" t="str">
        <f t="shared" si="63"/>
        <v/>
      </c>
      <c r="S458" s="5"/>
    </row>
    <row r="459" spans="2:19" x14ac:dyDescent="0.3">
      <c r="B459" s="58">
        <v>457</v>
      </c>
      <c r="C459" s="72"/>
      <c r="D459" s="72"/>
      <c r="E459" s="72"/>
      <c r="F459" s="188"/>
      <c r="G459" s="188"/>
      <c r="H459" s="72"/>
      <c r="I459" s="189" t="str">
        <f t="shared" si="61"/>
        <v/>
      </c>
      <c r="J459" s="189" t="str">
        <f t="shared" si="62"/>
        <v/>
      </c>
      <c r="K459" s="73" t="str">
        <f t="shared" si="57"/>
        <v/>
      </c>
      <c r="L459" s="73" t="str">
        <f t="shared" si="58"/>
        <v>Ei</v>
      </c>
      <c r="M459" s="74"/>
      <c r="N459" s="74"/>
      <c r="O459" s="77">
        <f t="shared" si="56"/>
        <v>1</v>
      </c>
      <c r="P459" s="75" t="str">
        <f t="shared" si="59"/>
        <v/>
      </c>
      <c r="Q459" s="73" t="str">
        <f t="shared" si="60"/>
        <v/>
      </c>
      <c r="R459" s="73" t="str">
        <f t="shared" si="63"/>
        <v/>
      </c>
      <c r="S459" s="5"/>
    </row>
    <row r="460" spans="2:19" x14ac:dyDescent="0.3">
      <c r="B460" s="58">
        <v>458</v>
      </c>
      <c r="C460" s="72"/>
      <c r="D460" s="72"/>
      <c r="E460" s="72"/>
      <c r="F460" s="188"/>
      <c r="G460" s="188"/>
      <c r="H460" s="72"/>
      <c r="I460" s="189" t="str">
        <f t="shared" si="61"/>
        <v/>
      </c>
      <c r="J460" s="189" t="str">
        <f t="shared" si="62"/>
        <v/>
      </c>
      <c r="K460" s="73" t="str">
        <f t="shared" si="57"/>
        <v/>
      </c>
      <c r="L460" s="73" t="str">
        <f t="shared" si="58"/>
        <v>Ei</v>
      </c>
      <c r="M460" s="74"/>
      <c r="N460" s="74"/>
      <c r="O460" s="77">
        <f t="shared" si="56"/>
        <v>1</v>
      </c>
      <c r="P460" s="75" t="str">
        <f t="shared" si="59"/>
        <v/>
      </c>
      <c r="Q460" s="73" t="str">
        <f t="shared" si="60"/>
        <v/>
      </c>
      <c r="R460" s="73" t="str">
        <f t="shared" si="63"/>
        <v/>
      </c>
      <c r="S460" s="5"/>
    </row>
    <row r="461" spans="2:19" x14ac:dyDescent="0.3">
      <c r="B461" s="58">
        <v>459</v>
      </c>
      <c r="C461" s="72"/>
      <c r="D461" s="72"/>
      <c r="E461" s="72"/>
      <c r="F461" s="188"/>
      <c r="G461" s="188"/>
      <c r="H461" s="72"/>
      <c r="I461" s="189" t="str">
        <f t="shared" si="61"/>
        <v/>
      </c>
      <c r="J461" s="189" t="str">
        <f t="shared" si="62"/>
        <v/>
      </c>
      <c r="K461" s="73" t="str">
        <f t="shared" si="57"/>
        <v/>
      </c>
      <c r="L461" s="73" t="str">
        <f t="shared" si="58"/>
        <v>Ei</v>
      </c>
      <c r="M461" s="74"/>
      <c r="N461" s="74"/>
      <c r="O461" s="77">
        <f t="shared" si="56"/>
        <v>1</v>
      </c>
      <c r="P461" s="75" t="str">
        <f t="shared" si="59"/>
        <v/>
      </c>
      <c r="Q461" s="73" t="str">
        <f t="shared" si="60"/>
        <v/>
      </c>
      <c r="R461" s="73" t="str">
        <f t="shared" si="63"/>
        <v/>
      </c>
      <c r="S461" s="5"/>
    </row>
    <row r="462" spans="2:19" x14ac:dyDescent="0.3">
      <c r="B462" s="58">
        <v>460</v>
      </c>
      <c r="C462" s="72"/>
      <c r="D462" s="72"/>
      <c r="E462" s="72"/>
      <c r="F462" s="188"/>
      <c r="G462" s="188"/>
      <c r="H462" s="72"/>
      <c r="I462" s="189" t="str">
        <f t="shared" si="61"/>
        <v/>
      </c>
      <c r="J462" s="189" t="str">
        <f t="shared" si="62"/>
        <v/>
      </c>
      <c r="K462" s="73" t="str">
        <f t="shared" si="57"/>
        <v/>
      </c>
      <c r="L462" s="73" t="str">
        <f t="shared" si="58"/>
        <v>Ei</v>
      </c>
      <c r="M462" s="74"/>
      <c r="N462" s="74"/>
      <c r="O462" s="77">
        <f t="shared" si="56"/>
        <v>1</v>
      </c>
      <c r="P462" s="75" t="str">
        <f t="shared" si="59"/>
        <v/>
      </c>
      <c r="Q462" s="73" t="str">
        <f t="shared" si="60"/>
        <v/>
      </c>
      <c r="R462" s="73" t="str">
        <f t="shared" si="63"/>
        <v/>
      </c>
      <c r="S462" s="5"/>
    </row>
    <row r="463" spans="2:19" x14ac:dyDescent="0.3">
      <c r="B463" s="58">
        <v>461</v>
      </c>
      <c r="C463" s="72"/>
      <c r="D463" s="72"/>
      <c r="E463" s="72"/>
      <c r="F463" s="188"/>
      <c r="G463" s="188"/>
      <c r="H463" s="72"/>
      <c r="I463" s="189" t="str">
        <f t="shared" si="61"/>
        <v/>
      </c>
      <c r="J463" s="189" t="str">
        <f t="shared" si="62"/>
        <v/>
      </c>
      <c r="K463" s="73" t="str">
        <f t="shared" si="57"/>
        <v/>
      </c>
      <c r="L463" s="73" t="str">
        <f t="shared" si="58"/>
        <v>Ei</v>
      </c>
      <c r="M463" s="74"/>
      <c r="N463" s="74"/>
      <c r="O463" s="77">
        <f t="shared" si="56"/>
        <v>1</v>
      </c>
      <c r="P463" s="75" t="str">
        <f t="shared" si="59"/>
        <v/>
      </c>
      <c r="Q463" s="73" t="str">
        <f t="shared" si="60"/>
        <v/>
      </c>
      <c r="R463" s="73" t="str">
        <f t="shared" si="63"/>
        <v/>
      </c>
      <c r="S463" s="5"/>
    </row>
    <row r="464" spans="2:19" x14ac:dyDescent="0.3">
      <c r="B464" s="58">
        <v>462</v>
      </c>
      <c r="C464" s="72"/>
      <c r="D464" s="72"/>
      <c r="E464" s="72"/>
      <c r="F464" s="188"/>
      <c r="G464" s="188"/>
      <c r="H464" s="72"/>
      <c r="I464" s="189" t="str">
        <f t="shared" si="61"/>
        <v/>
      </c>
      <c r="J464" s="189" t="str">
        <f t="shared" si="62"/>
        <v/>
      </c>
      <c r="K464" s="73" t="str">
        <f t="shared" si="57"/>
        <v/>
      </c>
      <c r="L464" s="73" t="str">
        <f t="shared" si="58"/>
        <v>Ei</v>
      </c>
      <c r="M464" s="74"/>
      <c r="N464" s="74"/>
      <c r="O464" s="77">
        <f t="shared" si="56"/>
        <v>1</v>
      </c>
      <c r="P464" s="75" t="str">
        <f t="shared" si="59"/>
        <v/>
      </c>
      <c r="Q464" s="73" t="str">
        <f t="shared" si="60"/>
        <v/>
      </c>
      <c r="R464" s="73" t="str">
        <f t="shared" si="63"/>
        <v/>
      </c>
      <c r="S464" s="5"/>
    </row>
    <row r="465" spans="2:19" x14ac:dyDescent="0.3">
      <c r="B465" s="58">
        <v>463</v>
      </c>
      <c r="C465" s="72"/>
      <c r="D465" s="72"/>
      <c r="E465" s="72"/>
      <c r="F465" s="188"/>
      <c r="G465" s="188"/>
      <c r="H465" s="72"/>
      <c r="I465" s="189" t="str">
        <f t="shared" si="61"/>
        <v/>
      </c>
      <c r="J465" s="189" t="str">
        <f t="shared" si="62"/>
        <v/>
      </c>
      <c r="K465" s="73" t="str">
        <f t="shared" si="57"/>
        <v/>
      </c>
      <c r="L465" s="73" t="str">
        <f t="shared" si="58"/>
        <v>Ei</v>
      </c>
      <c r="M465" s="74"/>
      <c r="N465" s="74"/>
      <c r="O465" s="77">
        <f t="shared" si="56"/>
        <v>1</v>
      </c>
      <c r="P465" s="75" t="str">
        <f t="shared" si="59"/>
        <v/>
      </c>
      <c r="Q465" s="73" t="str">
        <f t="shared" si="60"/>
        <v/>
      </c>
      <c r="R465" s="73" t="str">
        <f t="shared" si="63"/>
        <v/>
      </c>
      <c r="S465" s="5"/>
    </row>
    <row r="466" spans="2:19" x14ac:dyDescent="0.3">
      <c r="B466" s="58">
        <v>464</v>
      </c>
      <c r="C466" s="72"/>
      <c r="D466" s="72"/>
      <c r="E466" s="72"/>
      <c r="F466" s="188"/>
      <c r="G466" s="188"/>
      <c r="H466" s="72"/>
      <c r="I466" s="189" t="str">
        <f t="shared" si="61"/>
        <v/>
      </c>
      <c r="J466" s="189" t="str">
        <f t="shared" si="62"/>
        <v/>
      </c>
      <c r="K466" s="73" t="str">
        <f t="shared" si="57"/>
        <v/>
      </c>
      <c r="L466" s="73" t="str">
        <f t="shared" si="58"/>
        <v>Ei</v>
      </c>
      <c r="M466" s="74"/>
      <c r="N466" s="74"/>
      <c r="O466" s="77">
        <f t="shared" si="56"/>
        <v>1</v>
      </c>
      <c r="P466" s="75" t="str">
        <f t="shared" si="59"/>
        <v/>
      </c>
      <c r="Q466" s="73" t="str">
        <f t="shared" si="60"/>
        <v/>
      </c>
      <c r="R466" s="73" t="str">
        <f t="shared" si="63"/>
        <v/>
      </c>
      <c r="S466" s="5"/>
    </row>
    <row r="467" spans="2:19" x14ac:dyDescent="0.3">
      <c r="B467" s="58">
        <v>465</v>
      </c>
      <c r="C467" s="72"/>
      <c r="D467" s="72"/>
      <c r="E467" s="72"/>
      <c r="F467" s="188"/>
      <c r="G467" s="188"/>
      <c r="H467" s="72"/>
      <c r="I467" s="189" t="str">
        <f t="shared" si="61"/>
        <v/>
      </c>
      <c r="J467" s="189" t="str">
        <f t="shared" si="62"/>
        <v/>
      </c>
      <c r="K467" s="73" t="str">
        <f t="shared" si="57"/>
        <v/>
      </c>
      <c r="L467" s="73" t="str">
        <f t="shared" si="58"/>
        <v>Ei</v>
      </c>
      <c r="M467" s="74"/>
      <c r="N467" s="74"/>
      <c r="O467" s="77">
        <f t="shared" si="56"/>
        <v>1</v>
      </c>
      <c r="P467" s="75" t="str">
        <f t="shared" si="59"/>
        <v/>
      </c>
      <c r="Q467" s="73" t="str">
        <f t="shared" si="60"/>
        <v/>
      </c>
      <c r="R467" s="73" t="str">
        <f t="shared" si="63"/>
        <v/>
      </c>
      <c r="S467" s="5"/>
    </row>
    <row r="468" spans="2:19" x14ac:dyDescent="0.3">
      <c r="B468" s="58">
        <v>466</v>
      </c>
      <c r="C468" s="72"/>
      <c r="D468" s="72"/>
      <c r="E468" s="72"/>
      <c r="F468" s="188"/>
      <c r="G468" s="188"/>
      <c r="H468" s="72"/>
      <c r="I468" s="189" t="str">
        <f t="shared" si="61"/>
        <v/>
      </c>
      <c r="J468" s="189" t="str">
        <f t="shared" si="62"/>
        <v/>
      </c>
      <c r="K468" s="73" t="str">
        <f t="shared" si="57"/>
        <v/>
      </c>
      <c r="L468" s="73" t="str">
        <f t="shared" si="58"/>
        <v>Ei</v>
      </c>
      <c r="M468" s="74"/>
      <c r="N468" s="74"/>
      <c r="O468" s="77">
        <f t="shared" si="56"/>
        <v>1</v>
      </c>
      <c r="P468" s="75" t="str">
        <f t="shared" si="59"/>
        <v/>
      </c>
      <c r="Q468" s="73" t="str">
        <f t="shared" si="60"/>
        <v/>
      </c>
      <c r="R468" s="73" t="str">
        <f t="shared" si="63"/>
        <v/>
      </c>
      <c r="S468" s="5"/>
    </row>
    <row r="469" spans="2:19" x14ac:dyDescent="0.3">
      <c r="B469" s="58">
        <v>467</v>
      </c>
      <c r="C469" s="72"/>
      <c r="D469" s="72"/>
      <c r="E469" s="72"/>
      <c r="F469" s="188"/>
      <c r="G469" s="188"/>
      <c r="H469" s="72"/>
      <c r="I469" s="189" t="str">
        <f t="shared" si="61"/>
        <v/>
      </c>
      <c r="J469" s="189" t="str">
        <f t="shared" si="62"/>
        <v/>
      </c>
      <c r="K469" s="73" t="str">
        <f t="shared" si="57"/>
        <v/>
      </c>
      <c r="L469" s="73" t="str">
        <f t="shared" si="58"/>
        <v>Ei</v>
      </c>
      <c r="M469" s="74"/>
      <c r="N469" s="74"/>
      <c r="O469" s="77">
        <f t="shared" si="56"/>
        <v>1</v>
      </c>
      <c r="P469" s="75" t="str">
        <f t="shared" si="59"/>
        <v/>
      </c>
      <c r="Q469" s="73" t="str">
        <f t="shared" si="60"/>
        <v/>
      </c>
      <c r="R469" s="73" t="str">
        <f t="shared" si="63"/>
        <v/>
      </c>
      <c r="S469" s="5"/>
    </row>
    <row r="470" spans="2:19" x14ac:dyDescent="0.3">
      <c r="B470" s="58">
        <v>468</v>
      </c>
      <c r="C470" s="72"/>
      <c r="D470" s="72"/>
      <c r="E470" s="72"/>
      <c r="F470" s="188"/>
      <c r="G470" s="188"/>
      <c r="H470" s="72"/>
      <c r="I470" s="189" t="str">
        <f t="shared" si="61"/>
        <v/>
      </c>
      <c r="J470" s="189" t="str">
        <f t="shared" si="62"/>
        <v/>
      </c>
      <c r="K470" s="73" t="str">
        <f t="shared" si="57"/>
        <v/>
      </c>
      <c r="L470" s="73" t="str">
        <f t="shared" si="58"/>
        <v>Ei</v>
      </c>
      <c r="M470" s="74"/>
      <c r="N470" s="74"/>
      <c r="O470" s="77">
        <f t="shared" si="56"/>
        <v>1</v>
      </c>
      <c r="P470" s="75" t="str">
        <f t="shared" si="59"/>
        <v/>
      </c>
      <c r="Q470" s="73" t="str">
        <f t="shared" si="60"/>
        <v/>
      </c>
      <c r="R470" s="73" t="str">
        <f t="shared" si="63"/>
        <v/>
      </c>
      <c r="S470" s="5"/>
    </row>
    <row r="471" spans="2:19" x14ac:dyDescent="0.3">
      <c r="B471" s="58">
        <v>469</v>
      </c>
      <c r="C471" s="72"/>
      <c r="D471" s="72"/>
      <c r="E471" s="72"/>
      <c r="F471" s="188"/>
      <c r="G471" s="188"/>
      <c r="H471" s="72"/>
      <c r="I471" s="189" t="str">
        <f t="shared" si="61"/>
        <v/>
      </c>
      <c r="J471" s="189" t="str">
        <f t="shared" si="62"/>
        <v/>
      </c>
      <c r="K471" s="73" t="str">
        <f t="shared" si="57"/>
        <v/>
      </c>
      <c r="L471" s="73" t="str">
        <f t="shared" si="58"/>
        <v>Ei</v>
      </c>
      <c r="M471" s="74"/>
      <c r="N471" s="74"/>
      <c r="O471" s="77">
        <f t="shared" si="56"/>
        <v>1</v>
      </c>
      <c r="P471" s="75" t="str">
        <f t="shared" si="59"/>
        <v/>
      </c>
      <c r="Q471" s="73" t="str">
        <f t="shared" si="60"/>
        <v/>
      </c>
      <c r="R471" s="73" t="str">
        <f t="shared" si="63"/>
        <v/>
      </c>
      <c r="S471" s="5"/>
    </row>
    <row r="472" spans="2:19" x14ac:dyDescent="0.3">
      <c r="B472" s="58">
        <v>470</v>
      </c>
      <c r="C472" s="72"/>
      <c r="D472" s="72"/>
      <c r="E472" s="72"/>
      <c r="F472" s="188"/>
      <c r="G472" s="188"/>
      <c r="H472" s="72"/>
      <c r="I472" s="189" t="str">
        <f t="shared" si="61"/>
        <v/>
      </c>
      <c r="J472" s="189" t="str">
        <f t="shared" si="62"/>
        <v/>
      </c>
      <c r="K472" s="73" t="str">
        <f t="shared" si="57"/>
        <v/>
      </c>
      <c r="L472" s="73" t="str">
        <f t="shared" si="58"/>
        <v>Ei</v>
      </c>
      <c r="M472" s="74"/>
      <c r="N472" s="74"/>
      <c r="O472" s="77">
        <f t="shared" si="56"/>
        <v>1</v>
      </c>
      <c r="P472" s="75" t="str">
        <f t="shared" si="59"/>
        <v/>
      </c>
      <c r="Q472" s="73" t="str">
        <f t="shared" si="60"/>
        <v/>
      </c>
      <c r="R472" s="73" t="str">
        <f t="shared" si="63"/>
        <v/>
      </c>
      <c r="S472" s="5"/>
    </row>
    <row r="473" spans="2:19" x14ac:dyDescent="0.3">
      <c r="B473" s="58">
        <v>471</v>
      </c>
      <c r="C473" s="72"/>
      <c r="D473" s="72"/>
      <c r="E473" s="72"/>
      <c r="F473" s="188"/>
      <c r="G473" s="188"/>
      <c r="H473" s="72"/>
      <c r="I473" s="189" t="str">
        <f t="shared" si="61"/>
        <v/>
      </c>
      <c r="J473" s="189" t="str">
        <f t="shared" si="62"/>
        <v/>
      </c>
      <c r="K473" s="73" t="str">
        <f t="shared" si="57"/>
        <v/>
      </c>
      <c r="L473" s="73" t="str">
        <f t="shared" si="58"/>
        <v>Ei</v>
      </c>
      <c r="M473" s="74"/>
      <c r="N473" s="74"/>
      <c r="O473" s="77">
        <f t="shared" si="56"/>
        <v>1</v>
      </c>
      <c r="P473" s="75" t="str">
        <f t="shared" si="59"/>
        <v/>
      </c>
      <c r="Q473" s="73" t="str">
        <f t="shared" si="60"/>
        <v/>
      </c>
      <c r="R473" s="73" t="str">
        <f t="shared" si="63"/>
        <v/>
      </c>
      <c r="S473" s="5"/>
    </row>
    <row r="474" spans="2:19" x14ac:dyDescent="0.3">
      <c r="B474" s="58">
        <v>472</v>
      </c>
      <c r="C474" s="72"/>
      <c r="D474" s="72"/>
      <c r="E474" s="72"/>
      <c r="F474" s="188"/>
      <c r="G474" s="188"/>
      <c r="H474" s="72"/>
      <c r="I474" s="189" t="str">
        <f t="shared" si="61"/>
        <v/>
      </c>
      <c r="J474" s="189" t="str">
        <f t="shared" si="62"/>
        <v/>
      </c>
      <c r="K474" s="73" t="str">
        <f t="shared" si="57"/>
        <v/>
      </c>
      <c r="L474" s="73" t="str">
        <f t="shared" si="58"/>
        <v>Ei</v>
      </c>
      <c r="M474" s="74"/>
      <c r="N474" s="74"/>
      <c r="O474" s="77">
        <f t="shared" si="56"/>
        <v>1</v>
      </c>
      <c r="P474" s="75" t="str">
        <f t="shared" si="59"/>
        <v/>
      </c>
      <c r="Q474" s="73" t="str">
        <f t="shared" si="60"/>
        <v/>
      </c>
      <c r="R474" s="73" t="str">
        <f t="shared" si="63"/>
        <v/>
      </c>
      <c r="S474" s="5"/>
    </row>
    <row r="475" spans="2:19" x14ac:dyDescent="0.3">
      <c r="B475" s="58">
        <v>473</v>
      </c>
      <c r="C475" s="72"/>
      <c r="D475" s="72"/>
      <c r="E475" s="72"/>
      <c r="F475" s="188"/>
      <c r="G475" s="188"/>
      <c r="H475" s="72"/>
      <c r="I475" s="189" t="str">
        <f t="shared" si="61"/>
        <v/>
      </c>
      <c r="J475" s="189" t="str">
        <f t="shared" si="62"/>
        <v/>
      </c>
      <c r="K475" s="73" t="str">
        <f t="shared" si="57"/>
        <v/>
      </c>
      <c r="L475" s="73" t="str">
        <f t="shared" si="58"/>
        <v>Ei</v>
      </c>
      <c r="M475" s="74"/>
      <c r="N475" s="74"/>
      <c r="O475" s="77">
        <f t="shared" si="56"/>
        <v>1</v>
      </c>
      <c r="P475" s="75" t="str">
        <f t="shared" si="59"/>
        <v/>
      </c>
      <c r="Q475" s="73" t="str">
        <f t="shared" si="60"/>
        <v/>
      </c>
      <c r="R475" s="73" t="str">
        <f t="shared" si="63"/>
        <v/>
      </c>
      <c r="S475" s="5"/>
    </row>
    <row r="476" spans="2:19" x14ac:dyDescent="0.3">
      <c r="B476" s="58">
        <v>474</v>
      </c>
      <c r="C476" s="72"/>
      <c r="D476" s="72"/>
      <c r="E476" s="72"/>
      <c r="F476" s="188"/>
      <c r="G476" s="188"/>
      <c r="H476" s="72"/>
      <c r="I476" s="189" t="str">
        <f t="shared" si="61"/>
        <v/>
      </c>
      <c r="J476" s="189" t="str">
        <f t="shared" si="62"/>
        <v/>
      </c>
      <c r="K476" s="73" t="str">
        <f t="shared" si="57"/>
        <v/>
      </c>
      <c r="L476" s="73" t="str">
        <f t="shared" si="58"/>
        <v>Ei</v>
      </c>
      <c r="M476" s="74"/>
      <c r="N476" s="74"/>
      <c r="O476" s="77">
        <f t="shared" si="56"/>
        <v>1</v>
      </c>
      <c r="P476" s="75" t="str">
        <f t="shared" si="59"/>
        <v/>
      </c>
      <c r="Q476" s="73" t="str">
        <f t="shared" si="60"/>
        <v/>
      </c>
      <c r="R476" s="73" t="str">
        <f t="shared" si="63"/>
        <v/>
      </c>
      <c r="S476" s="5"/>
    </row>
    <row r="477" spans="2:19" x14ac:dyDescent="0.3">
      <c r="B477" s="58">
        <v>475</v>
      </c>
      <c r="C477" s="72"/>
      <c r="D477" s="72"/>
      <c r="E477" s="72"/>
      <c r="F477" s="188"/>
      <c r="G477" s="188"/>
      <c r="H477" s="72"/>
      <c r="I477" s="189" t="str">
        <f t="shared" si="61"/>
        <v/>
      </c>
      <c r="J477" s="189" t="str">
        <f t="shared" si="62"/>
        <v/>
      </c>
      <c r="K477" s="73" t="str">
        <f t="shared" si="57"/>
        <v/>
      </c>
      <c r="L477" s="73" t="str">
        <f t="shared" si="58"/>
        <v>Ei</v>
      </c>
      <c r="M477" s="74"/>
      <c r="N477" s="74"/>
      <c r="O477" s="77">
        <f t="shared" si="56"/>
        <v>1</v>
      </c>
      <c r="P477" s="75" t="str">
        <f t="shared" si="59"/>
        <v/>
      </c>
      <c r="Q477" s="73" t="str">
        <f t="shared" si="60"/>
        <v/>
      </c>
      <c r="R477" s="73" t="str">
        <f t="shared" si="63"/>
        <v/>
      </c>
      <c r="S477" s="5"/>
    </row>
    <row r="478" spans="2:19" x14ac:dyDescent="0.3">
      <c r="B478" s="58">
        <v>476</v>
      </c>
      <c r="C478" s="72"/>
      <c r="D478" s="72"/>
      <c r="E478" s="72"/>
      <c r="F478" s="188"/>
      <c r="G478" s="188"/>
      <c r="H478" s="72"/>
      <c r="I478" s="189" t="str">
        <f t="shared" si="61"/>
        <v/>
      </c>
      <c r="J478" s="189" t="str">
        <f t="shared" si="62"/>
        <v/>
      </c>
      <c r="K478" s="73" t="str">
        <f t="shared" si="57"/>
        <v/>
      </c>
      <c r="L478" s="73" t="str">
        <f t="shared" si="58"/>
        <v>Ei</v>
      </c>
      <c r="M478" s="74"/>
      <c r="N478" s="74"/>
      <c r="O478" s="77">
        <f t="shared" si="56"/>
        <v>1</v>
      </c>
      <c r="P478" s="75" t="str">
        <f t="shared" si="59"/>
        <v/>
      </c>
      <c r="Q478" s="73" t="str">
        <f t="shared" si="60"/>
        <v/>
      </c>
      <c r="R478" s="73" t="str">
        <f t="shared" si="63"/>
        <v/>
      </c>
      <c r="S478" s="5"/>
    </row>
    <row r="479" spans="2:19" x14ac:dyDescent="0.3">
      <c r="B479" s="58">
        <v>477</v>
      </c>
      <c r="C479" s="72"/>
      <c r="D479" s="72"/>
      <c r="E479" s="72"/>
      <c r="F479" s="188"/>
      <c r="G479" s="188"/>
      <c r="H479" s="72"/>
      <c r="I479" s="189" t="str">
        <f t="shared" si="61"/>
        <v/>
      </c>
      <c r="J479" s="189" t="str">
        <f t="shared" si="62"/>
        <v/>
      </c>
      <c r="K479" s="73" t="str">
        <f t="shared" si="57"/>
        <v/>
      </c>
      <c r="L479" s="73" t="str">
        <f t="shared" si="58"/>
        <v>Ei</v>
      </c>
      <c r="M479" s="74"/>
      <c r="N479" s="74"/>
      <c r="O479" s="77">
        <f t="shared" si="56"/>
        <v>1</v>
      </c>
      <c r="P479" s="75" t="str">
        <f t="shared" si="59"/>
        <v/>
      </c>
      <c r="Q479" s="73" t="str">
        <f t="shared" si="60"/>
        <v/>
      </c>
      <c r="R479" s="73" t="str">
        <f t="shared" si="63"/>
        <v/>
      </c>
      <c r="S479" s="5"/>
    </row>
    <row r="480" spans="2:19" x14ac:dyDescent="0.3">
      <c r="B480" s="58">
        <v>478</v>
      </c>
      <c r="C480" s="72"/>
      <c r="D480" s="72"/>
      <c r="E480" s="72"/>
      <c r="F480" s="188"/>
      <c r="G480" s="188"/>
      <c r="H480" s="72"/>
      <c r="I480" s="189" t="str">
        <f t="shared" si="61"/>
        <v/>
      </c>
      <c r="J480" s="189" t="str">
        <f t="shared" si="62"/>
        <v/>
      </c>
      <c r="K480" s="73" t="str">
        <f t="shared" si="57"/>
        <v/>
      </c>
      <c r="L480" s="73" t="str">
        <f t="shared" si="58"/>
        <v>Ei</v>
      </c>
      <c r="M480" s="74"/>
      <c r="N480" s="74"/>
      <c r="O480" s="77">
        <f t="shared" si="56"/>
        <v>1</v>
      </c>
      <c r="P480" s="75" t="str">
        <f t="shared" si="59"/>
        <v/>
      </c>
      <c r="Q480" s="73" t="str">
        <f t="shared" si="60"/>
        <v/>
      </c>
      <c r="R480" s="73" t="str">
        <f t="shared" si="63"/>
        <v/>
      </c>
      <c r="S480" s="5"/>
    </row>
    <row r="481" spans="2:19" x14ac:dyDescent="0.3">
      <c r="B481" s="58">
        <v>479</v>
      </c>
      <c r="C481" s="72"/>
      <c r="D481" s="72"/>
      <c r="E481" s="72"/>
      <c r="F481" s="188"/>
      <c r="G481" s="188"/>
      <c r="H481" s="72"/>
      <c r="I481" s="189" t="str">
        <f t="shared" si="61"/>
        <v/>
      </c>
      <c r="J481" s="189" t="str">
        <f t="shared" si="62"/>
        <v/>
      </c>
      <c r="K481" s="73" t="str">
        <f t="shared" si="57"/>
        <v/>
      </c>
      <c r="L481" s="73" t="str">
        <f t="shared" si="58"/>
        <v>Ei</v>
      </c>
      <c r="M481" s="74"/>
      <c r="N481" s="74"/>
      <c r="O481" s="77">
        <f t="shared" si="56"/>
        <v>1</v>
      </c>
      <c r="P481" s="75" t="str">
        <f t="shared" si="59"/>
        <v/>
      </c>
      <c r="Q481" s="73" t="str">
        <f t="shared" si="60"/>
        <v/>
      </c>
      <c r="R481" s="73" t="str">
        <f t="shared" si="63"/>
        <v/>
      </c>
      <c r="S481" s="5"/>
    </row>
    <row r="482" spans="2:19" x14ac:dyDescent="0.3">
      <c r="B482" s="58">
        <v>480</v>
      </c>
      <c r="C482" s="72"/>
      <c r="D482" s="72"/>
      <c r="E482" s="72"/>
      <c r="F482" s="188"/>
      <c r="G482" s="188"/>
      <c r="H482" s="72"/>
      <c r="I482" s="189" t="str">
        <f t="shared" si="61"/>
        <v/>
      </c>
      <c r="J482" s="189" t="str">
        <f t="shared" si="62"/>
        <v/>
      </c>
      <c r="K482" s="73" t="str">
        <f t="shared" si="57"/>
        <v/>
      </c>
      <c r="L482" s="73" t="str">
        <f t="shared" si="58"/>
        <v>Ei</v>
      </c>
      <c r="M482" s="74"/>
      <c r="N482" s="74"/>
      <c r="O482" s="77">
        <f t="shared" si="56"/>
        <v>1</v>
      </c>
      <c r="P482" s="75" t="str">
        <f t="shared" si="59"/>
        <v/>
      </c>
      <c r="Q482" s="73" t="str">
        <f t="shared" si="60"/>
        <v/>
      </c>
      <c r="R482" s="73" t="str">
        <f t="shared" si="63"/>
        <v/>
      </c>
      <c r="S482" s="5"/>
    </row>
    <row r="483" spans="2:19" x14ac:dyDescent="0.3">
      <c r="B483" s="58">
        <v>481</v>
      </c>
      <c r="C483" s="72"/>
      <c r="D483" s="72"/>
      <c r="E483" s="72"/>
      <c r="F483" s="188"/>
      <c r="G483" s="188"/>
      <c r="H483" s="72"/>
      <c r="I483" s="189" t="str">
        <f t="shared" si="61"/>
        <v/>
      </c>
      <c r="J483" s="189" t="str">
        <f t="shared" si="62"/>
        <v/>
      </c>
      <c r="K483" s="73" t="str">
        <f t="shared" si="57"/>
        <v/>
      </c>
      <c r="L483" s="73" t="str">
        <f t="shared" si="58"/>
        <v>Ei</v>
      </c>
      <c r="M483" s="74"/>
      <c r="N483" s="74"/>
      <c r="O483" s="77">
        <f t="shared" si="56"/>
        <v>1</v>
      </c>
      <c r="P483" s="75" t="str">
        <f t="shared" si="59"/>
        <v/>
      </c>
      <c r="Q483" s="73" t="str">
        <f t="shared" si="60"/>
        <v/>
      </c>
      <c r="R483" s="73" t="str">
        <f t="shared" si="63"/>
        <v/>
      </c>
      <c r="S483" s="5"/>
    </row>
    <row r="484" spans="2:19" x14ac:dyDescent="0.3">
      <c r="B484" s="58">
        <v>482</v>
      </c>
      <c r="C484" s="72"/>
      <c r="D484" s="72"/>
      <c r="E484" s="72"/>
      <c r="F484" s="188"/>
      <c r="G484" s="188"/>
      <c r="H484" s="72"/>
      <c r="I484" s="189" t="str">
        <f t="shared" si="61"/>
        <v/>
      </c>
      <c r="J484" s="189" t="str">
        <f t="shared" si="62"/>
        <v/>
      </c>
      <c r="K484" s="73" t="str">
        <f t="shared" si="57"/>
        <v/>
      </c>
      <c r="L484" s="73" t="str">
        <f t="shared" si="58"/>
        <v>Ei</v>
      </c>
      <c r="M484" s="74"/>
      <c r="N484" s="74"/>
      <c r="O484" s="77">
        <f t="shared" si="56"/>
        <v>1</v>
      </c>
      <c r="P484" s="75" t="str">
        <f t="shared" si="59"/>
        <v/>
      </c>
      <c r="Q484" s="73" t="str">
        <f t="shared" si="60"/>
        <v/>
      </c>
      <c r="R484" s="73" t="str">
        <f t="shared" si="63"/>
        <v/>
      </c>
      <c r="S484" s="5"/>
    </row>
    <row r="485" spans="2:19" x14ac:dyDescent="0.3">
      <c r="B485" s="58">
        <v>483</v>
      </c>
      <c r="C485" s="72"/>
      <c r="D485" s="72"/>
      <c r="E485" s="72"/>
      <c r="F485" s="188"/>
      <c r="G485" s="188"/>
      <c r="H485" s="72"/>
      <c r="I485" s="189" t="str">
        <f t="shared" si="61"/>
        <v/>
      </c>
      <c r="J485" s="189" t="str">
        <f t="shared" si="62"/>
        <v/>
      </c>
      <c r="K485" s="73" t="str">
        <f t="shared" si="57"/>
        <v/>
      </c>
      <c r="L485" s="73" t="str">
        <f t="shared" si="58"/>
        <v>Ei</v>
      </c>
      <c r="M485" s="74"/>
      <c r="N485" s="74"/>
      <c r="O485" s="77">
        <f t="shared" si="56"/>
        <v>1</v>
      </c>
      <c r="P485" s="75" t="str">
        <f t="shared" si="59"/>
        <v/>
      </c>
      <c r="Q485" s="73" t="str">
        <f t="shared" si="60"/>
        <v/>
      </c>
      <c r="R485" s="73" t="str">
        <f t="shared" si="63"/>
        <v/>
      </c>
      <c r="S485" s="5"/>
    </row>
    <row r="486" spans="2:19" x14ac:dyDescent="0.3">
      <c r="B486" s="58">
        <v>484</v>
      </c>
      <c r="C486" s="72"/>
      <c r="D486" s="72"/>
      <c r="E486" s="72"/>
      <c r="F486" s="188"/>
      <c r="G486" s="188"/>
      <c r="H486" s="72"/>
      <c r="I486" s="189" t="str">
        <f t="shared" si="61"/>
        <v/>
      </c>
      <c r="J486" s="189" t="str">
        <f t="shared" si="62"/>
        <v/>
      </c>
      <c r="K486" s="73" t="str">
        <f t="shared" si="57"/>
        <v/>
      </c>
      <c r="L486" s="73" t="str">
        <f t="shared" si="58"/>
        <v>Ei</v>
      </c>
      <c r="M486" s="74"/>
      <c r="N486" s="74"/>
      <c r="O486" s="77">
        <f t="shared" si="56"/>
        <v>1</v>
      </c>
      <c r="P486" s="75" t="str">
        <f t="shared" si="59"/>
        <v/>
      </c>
      <c r="Q486" s="73" t="str">
        <f t="shared" si="60"/>
        <v/>
      </c>
      <c r="R486" s="73" t="str">
        <f t="shared" si="63"/>
        <v/>
      </c>
      <c r="S486" s="5"/>
    </row>
    <row r="487" spans="2:19" x14ac:dyDescent="0.3">
      <c r="B487" s="58">
        <v>485</v>
      </c>
      <c r="C487" s="72"/>
      <c r="D487" s="72"/>
      <c r="E487" s="72"/>
      <c r="F487" s="188"/>
      <c r="G487" s="188"/>
      <c r="H487" s="72"/>
      <c r="I487" s="189" t="str">
        <f t="shared" si="61"/>
        <v/>
      </c>
      <c r="J487" s="189" t="str">
        <f t="shared" si="62"/>
        <v/>
      </c>
      <c r="K487" s="73" t="str">
        <f t="shared" si="57"/>
        <v/>
      </c>
      <c r="L487" s="73" t="str">
        <f t="shared" si="58"/>
        <v>Ei</v>
      </c>
      <c r="M487" s="74"/>
      <c r="N487" s="74"/>
      <c r="O487" s="77">
        <f t="shared" si="56"/>
        <v>1</v>
      </c>
      <c r="P487" s="75" t="str">
        <f t="shared" si="59"/>
        <v/>
      </c>
      <c r="Q487" s="73" t="str">
        <f t="shared" si="60"/>
        <v/>
      </c>
      <c r="R487" s="73" t="str">
        <f t="shared" si="63"/>
        <v/>
      </c>
      <c r="S487" s="5"/>
    </row>
    <row r="488" spans="2:19" x14ac:dyDescent="0.3">
      <c r="B488" s="58">
        <v>486</v>
      </c>
      <c r="C488" s="72"/>
      <c r="D488" s="72"/>
      <c r="E488" s="72"/>
      <c r="F488" s="188"/>
      <c r="G488" s="188"/>
      <c r="H488" s="72"/>
      <c r="I488" s="189" t="str">
        <f t="shared" si="61"/>
        <v/>
      </c>
      <c r="J488" s="189" t="str">
        <f t="shared" si="62"/>
        <v/>
      </c>
      <c r="K488" s="73" t="str">
        <f t="shared" si="57"/>
        <v/>
      </c>
      <c r="L488" s="73" t="str">
        <f t="shared" si="58"/>
        <v>Ei</v>
      </c>
      <c r="M488" s="74"/>
      <c r="N488" s="74"/>
      <c r="O488" s="77">
        <f t="shared" si="56"/>
        <v>1</v>
      </c>
      <c r="P488" s="75" t="str">
        <f t="shared" si="59"/>
        <v/>
      </c>
      <c r="Q488" s="73" t="str">
        <f t="shared" si="60"/>
        <v/>
      </c>
      <c r="R488" s="73" t="str">
        <f t="shared" si="63"/>
        <v/>
      </c>
      <c r="S488" s="5"/>
    </row>
    <row r="489" spans="2:19" x14ac:dyDescent="0.3">
      <c r="B489" s="58">
        <v>487</v>
      </c>
      <c r="C489" s="72"/>
      <c r="D489" s="72"/>
      <c r="E489" s="72"/>
      <c r="F489" s="188"/>
      <c r="G489" s="188"/>
      <c r="H489" s="72"/>
      <c r="I489" s="189" t="str">
        <f t="shared" si="61"/>
        <v/>
      </c>
      <c r="J489" s="189" t="str">
        <f t="shared" si="62"/>
        <v/>
      </c>
      <c r="K489" s="73" t="str">
        <f t="shared" si="57"/>
        <v/>
      </c>
      <c r="L489" s="73" t="str">
        <f t="shared" si="58"/>
        <v>Ei</v>
      </c>
      <c r="M489" s="74"/>
      <c r="N489" s="74"/>
      <c r="O489" s="77">
        <f t="shared" si="56"/>
        <v>1</v>
      </c>
      <c r="P489" s="75" t="str">
        <f t="shared" si="59"/>
        <v/>
      </c>
      <c r="Q489" s="73" t="str">
        <f t="shared" si="60"/>
        <v/>
      </c>
      <c r="R489" s="73" t="str">
        <f t="shared" si="63"/>
        <v/>
      </c>
      <c r="S489" s="5"/>
    </row>
    <row r="490" spans="2:19" x14ac:dyDescent="0.3">
      <c r="B490" s="58">
        <v>488</v>
      </c>
      <c r="C490" s="72"/>
      <c r="D490" s="72"/>
      <c r="E490" s="72"/>
      <c r="F490" s="188"/>
      <c r="G490" s="188"/>
      <c r="H490" s="72"/>
      <c r="I490" s="189" t="str">
        <f t="shared" si="61"/>
        <v/>
      </c>
      <c r="J490" s="189" t="str">
        <f t="shared" si="62"/>
        <v/>
      </c>
      <c r="K490" s="73" t="str">
        <f t="shared" si="57"/>
        <v/>
      </c>
      <c r="L490" s="73" t="str">
        <f t="shared" si="58"/>
        <v>Ei</v>
      </c>
      <c r="M490" s="74"/>
      <c r="N490" s="74"/>
      <c r="O490" s="77">
        <f t="shared" si="56"/>
        <v>1</v>
      </c>
      <c r="P490" s="75" t="str">
        <f t="shared" si="59"/>
        <v/>
      </c>
      <c r="Q490" s="73" t="str">
        <f t="shared" si="60"/>
        <v/>
      </c>
      <c r="R490" s="73" t="str">
        <f t="shared" si="63"/>
        <v/>
      </c>
      <c r="S490" s="5"/>
    </row>
    <row r="491" spans="2:19" x14ac:dyDescent="0.3">
      <c r="B491" s="58">
        <v>489</v>
      </c>
      <c r="C491" s="72"/>
      <c r="D491" s="72"/>
      <c r="E491" s="72"/>
      <c r="F491" s="188"/>
      <c r="G491" s="188"/>
      <c r="H491" s="72"/>
      <c r="I491" s="189" t="str">
        <f t="shared" si="61"/>
        <v/>
      </c>
      <c r="J491" s="189" t="str">
        <f t="shared" si="62"/>
        <v/>
      </c>
      <c r="K491" s="73" t="str">
        <f t="shared" si="57"/>
        <v/>
      </c>
      <c r="L491" s="73" t="str">
        <f t="shared" si="58"/>
        <v>Ei</v>
      </c>
      <c r="M491" s="74"/>
      <c r="N491" s="74"/>
      <c r="O491" s="77">
        <f t="shared" si="56"/>
        <v>1</v>
      </c>
      <c r="P491" s="75" t="str">
        <f t="shared" si="59"/>
        <v/>
      </c>
      <c r="Q491" s="73" t="str">
        <f t="shared" si="60"/>
        <v/>
      </c>
      <c r="R491" s="73" t="str">
        <f t="shared" si="63"/>
        <v/>
      </c>
      <c r="S491" s="5"/>
    </row>
    <row r="492" spans="2:19" x14ac:dyDescent="0.3">
      <c r="B492" s="58">
        <v>490</v>
      </c>
      <c r="C492" s="72"/>
      <c r="D492" s="72"/>
      <c r="E492" s="72"/>
      <c r="F492" s="188"/>
      <c r="G492" s="188"/>
      <c r="H492" s="72"/>
      <c r="I492" s="189" t="str">
        <f t="shared" si="61"/>
        <v/>
      </c>
      <c r="J492" s="189" t="str">
        <f t="shared" si="62"/>
        <v/>
      </c>
      <c r="K492" s="73" t="str">
        <f t="shared" si="57"/>
        <v/>
      </c>
      <c r="L492" s="73" t="str">
        <f t="shared" si="58"/>
        <v>Ei</v>
      </c>
      <c r="M492" s="74"/>
      <c r="N492" s="74"/>
      <c r="O492" s="77">
        <f t="shared" si="56"/>
        <v>1</v>
      </c>
      <c r="P492" s="75" t="str">
        <f t="shared" si="59"/>
        <v/>
      </c>
      <c r="Q492" s="73" t="str">
        <f t="shared" si="60"/>
        <v/>
      </c>
      <c r="R492" s="73" t="str">
        <f t="shared" si="63"/>
        <v/>
      </c>
      <c r="S492" s="5"/>
    </row>
    <row r="493" spans="2:19" x14ac:dyDescent="0.3">
      <c r="B493" s="58">
        <v>491</v>
      </c>
      <c r="C493" s="72"/>
      <c r="D493" s="72"/>
      <c r="E493" s="72"/>
      <c r="F493" s="188"/>
      <c r="G493" s="188"/>
      <c r="H493" s="72"/>
      <c r="I493" s="189" t="str">
        <f t="shared" si="61"/>
        <v/>
      </c>
      <c r="J493" s="189" t="str">
        <f t="shared" si="62"/>
        <v/>
      </c>
      <c r="K493" s="73" t="str">
        <f t="shared" si="57"/>
        <v/>
      </c>
      <c r="L493" s="73" t="str">
        <f t="shared" si="58"/>
        <v>Ei</v>
      </c>
      <c r="M493" s="74"/>
      <c r="N493" s="74"/>
      <c r="O493" s="77">
        <f t="shared" si="56"/>
        <v>1</v>
      </c>
      <c r="P493" s="75" t="str">
        <f t="shared" si="59"/>
        <v/>
      </c>
      <c r="Q493" s="73" t="str">
        <f t="shared" si="60"/>
        <v/>
      </c>
      <c r="R493" s="73" t="str">
        <f t="shared" si="63"/>
        <v/>
      </c>
      <c r="S493" s="5"/>
    </row>
    <row r="494" spans="2:19" x14ac:dyDescent="0.3">
      <c r="B494" s="58">
        <v>492</v>
      </c>
      <c r="C494" s="72"/>
      <c r="D494" s="72"/>
      <c r="E494" s="72"/>
      <c r="F494" s="188"/>
      <c r="G494" s="188"/>
      <c r="H494" s="72"/>
      <c r="I494" s="189" t="str">
        <f t="shared" si="61"/>
        <v/>
      </c>
      <c r="J494" s="189" t="str">
        <f t="shared" si="62"/>
        <v/>
      </c>
      <c r="K494" s="73" t="str">
        <f t="shared" si="57"/>
        <v/>
      </c>
      <c r="L494" s="73" t="str">
        <f t="shared" si="58"/>
        <v>Ei</v>
      </c>
      <c r="M494" s="74"/>
      <c r="N494" s="74"/>
      <c r="O494" s="77">
        <f t="shared" si="56"/>
        <v>1</v>
      </c>
      <c r="P494" s="75" t="str">
        <f t="shared" si="59"/>
        <v/>
      </c>
      <c r="Q494" s="73" t="str">
        <f t="shared" si="60"/>
        <v/>
      </c>
      <c r="R494" s="73" t="str">
        <f t="shared" si="63"/>
        <v/>
      </c>
      <c r="S494" s="5"/>
    </row>
    <row r="495" spans="2:19" x14ac:dyDescent="0.3">
      <c r="B495" s="58">
        <v>493</v>
      </c>
      <c r="C495" s="72"/>
      <c r="D495" s="72"/>
      <c r="E495" s="72"/>
      <c r="F495" s="188"/>
      <c r="G495" s="188"/>
      <c r="H495" s="72"/>
      <c r="I495" s="189" t="str">
        <f t="shared" si="61"/>
        <v/>
      </c>
      <c r="J495" s="189" t="str">
        <f t="shared" si="62"/>
        <v/>
      </c>
      <c r="K495" s="73" t="str">
        <f t="shared" si="57"/>
        <v/>
      </c>
      <c r="L495" s="73" t="str">
        <f t="shared" si="58"/>
        <v>Ei</v>
      </c>
      <c r="M495" s="74"/>
      <c r="N495" s="74"/>
      <c r="O495" s="77">
        <f t="shared" ref="O495:O502" si="64">1-(M495+N495)</f>
        <v>1</v>
      </c>
      <c r="P495" s="75" t="str">
        <f t="shared" si="59"/>
        <v/>
      </c>
      <c r="Q495" s="73" t="str">
        <f t="shared" si="60"/>
        <v/>
      </c>
      <c r="R495" s="73" t="str">
        <f t="shared" si="63"/>
        <v/>
      </c>
      <c r="S495" s="5"/>
    </row>
    <row r="496" spans="2:19" x14ac:dyDescent="0.3">
      <c r="B496" s="58">
        <v>494</v>
      </c>
      <c r="C496" s="72"/>
      <c r="D496" s="72"/>
      <c r="E496" s="72"/>
      <c r="F496" s="188"/>
      <c r="G496" s="188"/>
      <c r="H496" s="72"/>
      <c r="I496" s="189" t="str">
        <f t="shared" si="61"/>
        <v/>
      </c>
      <c r="J496" s="189" t="str">
        <f t="shared" si="62"/>
        <v/>
      </c>
      <c r="K496" s="73" t="str">
        <f t="shared" si="57"/>
        <v/>
      </c>
      <c r="L496" s="73" t="str">
        <f t="shared" si="58"/>
        <v>Ei</v>
      </c>
      <c r="M496" s="74"/>
      <c r="N496" s="74"/>
      <c r="O496" s="77">
        <f t="shared" si="64"/>
        <v>1</v>
      </c>
      <c r="P496" s="75" t="str">
        <f t="shared" si="59"/>
        <v/>
      </c>
      <c r="Q496" s="73" t="str">
        <f t="shared" si="60"/>
        <v/>
      </c>
      <c r="R496" s="73" t="str">
        <f t="shared" si="63"/>
        <v/>
      </c>
      <c r="S496" s="5"/>
    </row>
    <row r="497" spans="2:19" x14ac:dyDescent="0.3">
      <c r="B497" s="58">
        <v>495</v>
      </c>
      <c r="C497" s="72"/>
      <c r="D497" s="72"/>
      <c r="E497" s="72"/>
      <c r="F497" s="188"/>
      <c r="G497" s="188"/>
      <c r="H497" s="72"/>
      <c r="I497" s="189" t="str">
        <f t="shared" si="61"/>
        <v/>
      </c>
      <c r="J497" s="189" t="str">
        <f t="shared" si="62"/>
        <v/>
      </c>
      <c r="K497" s="73" t="str">
        <f t="shared" si="57"/>
        <v/>
      </c>
      <c r="L497" s="73" t="str">
        <f t="shared" si="58"/>
        <v>Ei</v>
      </c>
      <c r="M497" s="74"/>
      <c r="N497" s="74"/>
      <c r="O497" s="77">
        <f t="shared" si="64"/>
        <v>1</v>
      </c>
      <c r="P497" s="75" t="str">
        <f t="shared" si="59"/>
        <v/>
      </c>
      <c r="Q497" s="73" t="str">
        <f t="shared" si="60"/>
        <v/>
      </c>
      <c r="R497" s="73" t="str">
        <f t="shared" si="63"/>
        <v/>
      </c>
      <c r="S497" s="5"/>
    </row>
    <row r="498" spans="2:19" x14ac:dyDescent="0.3">
      <c r="B498" s="58">
        <v>496</v>
      </c>
      <c r="C498" s="72"/>
      <c r="D498" s="72"/>
      <c r="E498" s="72"/>
      <c r="F498" s="188"/>
      <c r="G498" s="188"/>
      <c r="H498" s="72"/>
      <c r="I498" s="189" t="str">
        <f t="shared" si="61"/>
        <v/>
      </c>
      <c r="J498" s="189" t="str">
        <f t="shared" si="62"/>
        <v/>
      </c>
      <c r="K498" s="73" t="str">
        <f t="shared" si="57"/>
        <v/>
      </c>
      <c r="L498" s="73" t="str">
        <f t="shared" si="58"/>
        <v>Ei</v>
      </c>
      <c r="M498" s="74"/>
      <c r="N498" s="74"/>
      <c r="O498" s="77">
        <f t="shared" si="64"/>
        <v>1</v>
      </c>
      <c r="P498" s="75" t="str">
        <f t="shared" si="59"/>
        <v/>
      </c>
      <c r="Q498" s="73" t="str">
        <f t="shared" si="60"/>
        <v/>
      </c>
      <c r="R498" s="73" t="str">
        <f t="shared" si="63"/>
        <v/>
      </c>
      <c r="S498" s="5"/>
    </row>
    <row r="499" spans="2:19" x14ac:dyDescent="0.3">
      <c r="B499" s="58">
        <v>497</v>
      </c>
      <c r="C499" s="72"/>
      <c r="D499" s="72"/>
      <c r="E499" s="72"/>
      <c r="F499" s="188"/>
      <c r="G499" s="188"/>
      <c r="H499" s="72"/>
      <c r="I499" s="189" t="str">
        <f t="shared" si="61"/>
        <v/>
      </c>
      <c r="J499" s="189" t="str">
        <f t="shared" si="62"/>
        <v/>
      </c>
      <c r="K499" s="73" t="str">
        <f t="shared" si="57"/>
        <v/>
      </c>
      <c r="L499" s="73" t="str">
        <f t="shared" si="58"/>
        <v>Ei</v>
      </c>
      <c r="M499" s="74"/>
      <c r="N499" s="74"/>
      <c r="O499" s="77">
        <f t="shared" si="64"/>
        <v>1</v>
      </c>
      <c r="P499" s="75" t="str">
        <f t="shared" si="59"/>
        <v/>
      </c>
      <c r="Q499" s="73" t="str">
        <f t="shared" si="60"/>
        <v/>
      </c>
      <c r="R499" s="73" t="str">
        <f t="shared" si="63"/>
        <v/>
      </c>
      <c r="S499" s="5"/>
    </row>
    <row r="500" spans="2:19" x14ac:dyDescent="0.3">
      <c r="B500" s="58">
        <v>498</v>
      </c>
      <c r="C500" s="72"/>
      <c r="D500" s="72"/>
      <c r="E500" s="72"/>
      <c r="F500" s="188"/>
      <c r="G500" s="188"/>
      <c r="H500" s="72"/>
      <c r="I500" s="189" t="str">
        <f t="shared" si="61"/>
        <v/>
      </c>
      <c r="J500" s="189" t="str">
        <f t="shared" si="62"/>
        <v/>
      </c>
      <c r="K500" s="73" t="str">
        <f t="shared" si="57"/>
        <v/>
      </c>
      <c r="L500" s="73" t="str">
        <f t="shared" si="58"/>
        <v>Ei</v>
      </c>
      <c r="M500" s="74"/>
      <c r="N500" s="74"/>
      <c r="O500" s="77">
        <f t="shared" si="64"/>
        <v>1</v>
      </c>
      <c r="P500" s="75" t="str">
        <f t="shared" si="59"/>
        <v/>
      </c>
      <c r="Q500" s="73" t="str">
        <f t="shared" si="60"/>
        <v/>
      </c>
      <c r="R500" s="73" t="str">
        <f t="shared" si="63"/>
        <v/>
      </c>
      <c r="S500" s="5"/>
    </row>
    <row r="501" spans="2:19" x14ac:dyDescent="0.3">
      <c r="B501" s="58">
        <v>499</v>
      </c>
      <c r="C501" s="72"/>
      <c r="D501" s="72"/>
      <c r="E501" s="72"/>
      <c r="F501" s="188"/>
      <c r="G501" s="188"/>
      <c r="H501" s="72"/>
      <c r="I501" s="189" t="str">
        <f t="shared" si="61"/>
        <v/>
      </c>
      <c r="J501" s="189" t="str">
        <f t="shared" si="62"/>
        <v/>
      </c>
      <c r="K501" s="73" t="str">
        <f t="shared" si="57"/>
        <v/>
      </c>
      <c r="L501" s="73" t="str">
        <f t="shared" si="58"/>
        <v>Ei</v>
      </c>
      <c r="M501" s="74"/>
      <c r="N501" s="74"/>
      <c r="O501" s="77">
        <f t="shared" si="64"/>
        <v>1</v>
      </c>
      <c r="P501" s="75" t="str">
        <f t="shared" si="59"/>
        <v/>
      </c>
      <c r="Q501" s="73" t="str">
        <f t="shared" si="60"/>
        <v/>
      </c>
      <c r="R501" s="73" t="str">
        <f t="shared" si="63"/>
        <v/>
      </c>
      <c r="S501" s="5"/>
    </row>
    <row r="502" spans="2:19" x14ac:dyDescent="0.3">
      <c r="B502" s="58">
        <v>500</v>
      </c>
      <c r="C502" s="72"/>
      <c r="D502" s="72"/>
      <c r="E502" s="72"/>
      <c r="F502" s="188"/>
      <c r="G502" s="188"/>
      <c r="H502" s="72"/>
      <c r="I502" s="189" t="str">
        <f t="shared" si="61"/>
        <v/>
      </c>
      <c r="J502" s="189" t="str">
        <f t="shared" si="62"/>
        <v/>
      </c>
      <c r="K502" s="73" t="str">
        <f t="shared" si="57"/>
        <v/>
      </c>
      <c r="L502" s="73" t="str">
        <f t="shared" si="58"/>
        <v>Ei</v>
      </c>
      <c r="M502" s="74"/>
      <c r="N502" s="74"/>
      <c r="O502" s="77">
        <f t="shared" si="64"/>
        <v>1</v>
      </c>
      <c r="P502" s="75" t="str">
        <f t="shared" si="59"/>
        <v/>
      </c>
      <c r="Q502" s="73" t="str">
        <f t="shared" si="60"/>
        <v/>
      </c>
      <c r="R502" s="73" t="str">
        <f t="shared" si="63"/>
        <v/>
      </c>
      <c r="S502" s="5"/>
    </row>
  </sheetData>
  <pageMargins left="0.7" right="0.7" top="0.75" bottom="0.75" header="0.3" footer="0.3"/>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81"/>
  <sheetViews>
    <sheetView zoomScale="70" zoomScaleNormal="70" workbookViewId="0"/>
  </sheetViews>
  <sheetFormatPr defaultRowHeight="14.4" x14ac:dyDescent="0.3"/>
  <cols>
    <col min="2" max="29" width="5.6640625" style="105" customWidth="1"/>
    <col min="32" max="32" width="19" style="105" customWidth="1"/>
    <col min="33" max="33" width="26.88671875" style="105" bestFit="1" customWidth="1"/>
    <col min="34" max="46" width="4.6640625" style="105" customWidth="1"/>
    <col min="49" max="49" width="14.6640625" style="105" customWidth="1"/>
    <col min="50" max="50" width="12.5546875" customWidth="1"/>
    <col min="51" max="51" width="10" customWidth="1"/>
  </cols>
  <sheetData>
    <row r="1" spans="1:63" ht="20.399999999999999" x14ac:dyDescent="0.45">
      <c r="A1" s="139" t="s">
        <v>174</v>
      </c>
      <c r="AF1" s="139" t="s">
        <v>570</v>
      </c>
      <c r="AW1" s="140" t="s">
        <v>571</v>
      </c>
    </row>
    <row r="2" spans="1:63" ht="18" x14ac:dyDescent="0.35">
      <c r="A2" s="139"/>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F2" s="139"/>
      <c r="AG2" s="138"/>
      <c r="AH2" s="138"/>
      <c r="AI2" s="138"/>
      <c r="AJ2" s="138"/>
      <c r="AK2" s="138"/>
      <c r="AL2" s="138"/>
      <c r="AM2" s="138"/>
      <c r="AN2" s="138"/>
      <c r="AO2" s="138"/>
      <c r="AP2" s="138"/>
      <c r="AQ2" s="138"/>
      <c r="AR2" s="138"/>
      <c r="AS2" s="138"/>
      <c r="AT2" s="138"/>
      <c r="BK2" s="141"/>
    </row>
    <row r="3" spans="1:63" x14ac:dyDescent="0.3">
      <c r="B3" s="49" t="s">
        <v>173</v>
      </c>
      <c r="AH3" s="49" t="s">
        <v>148</v>
      </c>
    </row>
    <row r="4" spans="1:63" ht="16.2" thickBot="1" x14ac:dyDescent="0.4">
      <c r="A4" s="18" t="s">
        <v>100</v>
      </c>
      <c r="B4" s="109">
        <v>0.5</v>
      </c>
      <c r="C4" s="115">
        <v>1</v>
      </c>
      <c r="D4" s="115">
        <v>1.5</v>
      </c>
      <c r="E4" s="115">
        <v>2</v>
      </c>
      <c r="F4" s="115">
        <v>2.5</v>
      </c>
      <c r="G4" s="115">
        <v>3</v>
      </c>
      <c r="H4" s="115">
        <v>4</v>
      </c>
      <c r="I4" s="115">
        <v>5</v>
      </c>
      <c r="J4" s="115">
        <v>6</v>
      </c>
      <c r="K4" s="115">
        <v>7</v>
      </c>
      <c r="L4" s="115">
        <v>8</v>
      </c>
      <c r="M4" s="115">
        <v>9</v>
      </c>
      <c r="N4" s="115">
        <v>10</v>
      </c>
      <c r="O4" s="115">
        <v>11</v>
      </c>
      <c r="P4" s="115">
        <v>12</v>
      </c>
      <c r="Q4" s="115">
        <v>13</v>
      </c>
      <c r="R4" s="115">
        <v>14</v>
      </c>
      <c r="S4" s="115">
        <v>15</v>
      </c>
      <c r="T4" s="115">
        <v>16</v>
      </c>
      <c r="U4" s="115">
        <v>17</v>
      </c>
      <c r="V4" s="115">
        <v>18</v>
      </c>
      <c r="W4" s="115">
        <v>19</v>
      </c>
      <c r="X4" s="115">
        <v>20</v>
      </c>
      <c r="Y4" s="115">
        <v>21</v>
      </c>
      <c r="Z4" s="115">
        <v>22</v>
      </c>
      <c r="AA4" s="115">
        <v>23</v>
      </c>
      <c r="AB4" s="115">
        <v>24</v>
      </c>
      <c r="AC4" s="116">
        <v>25</v>
      </c>
      <c r="AD4" s="137" t="s">
        <v>100</v>
      </c>
      <c r="AF4" s="70" t="s">
        <v>8</v>
      </c>
      <c r="AG4" s="70" t="s">
        <v>147</v>
      </c>
      <c r="AH4" s="109">
        <v>0.25</v>
      </c>
      <c r="AI4" s="115">
        <v>0.5</v>
      </c>
      <c r="AJ4" s="115">
        <v>1</v>
      </c>
      <c r="AK4" s="115">
        <v>1.5</v>
      </c>
      <c r="AL4" s="115">
        <v>2</v>
      </c>
      <c r="AM4" s="115">
        <v>2.5</v>
      </c>
      <c r="AN4" s="115">
        <v>3</v>
      </c>
      <c r="AO4" s="115">
        <v>3.5</v>
      </c>
      <c r="AP4" s="115">
        <v>4</v>
      </c>
      <c r="AQ4" s="115">
        <v>4.5</v>
      </c>
      <c r="AR4" s="115">
        <v>5</v>
      </c>
      <c r="AS4" s="115">
        <v>5.5</v>
      </c>
      <c r="AT4" s="116">
        <v>6</v>
      </c>
      <c r="BJ4" s="105"/>
    </row>
    <row r="5" spans="1:63" ht="15" thickTop="1" x14ac:dyDescent="0.3">
      <c r="A5" s="110">
        <v>3</v>
      </c>
      <c r="B5" s="117">
        <v>1.3</v>
      </c>
      <c r="C5" s="118">
        <v>2.6</v>
      </c>
      <c r="D5" s="118">
        <v>3.8</v>
      </c>
      <c r="E5" s="118">
        <v>5</v>
      </c>
      <c r="F5" s="118">
        <v>6.1</v>
      </c>
      <c r="G5" s="118">
        <v>7.2</v>
      </c>
      <c r="H5" s="118">
        <v>9.1999999999999993</v>
      </c>
      <c r="I5" s="118">
        <v>11.1</v>
      </c>
      <c r="J5" s="118">
        <v>12.8</v>
      </c>
      <c r="K5" s="118">
        <v>14.3</v>
      </c>
      <c r="L5" s="118">
        <v>15.6</v>
      </c>
      <c r="M5" s="118">
        <v>16.8</v>
      </c>
      <c r="N5" s="118">
        <v>17.8</v>
      </c>
      <c r="O5" s="118">
        <v>18.600000000000001</v>
      </c>
      <c r="P5" s="118">
        <v>19.2</v>
      </c>
      <c r="Q5" s="118">
        <v>19.600000000000001</v>
      </c>
      <c r="R5" s="118">
        <v>19.899999999999999</v>
      </c>
      <c r="S5" s="118">
        <v>20</v>
      </c>
      <c r="T5" s="118"/>
      <c r="U5" s="118"/>
      <c r="V5" s="118"/>
      <c r="W5" s="118"/>
      <c r="X5" s="118"/>
      <c r="Y5" s="118"/>
      <c r="Z5" s="118"/>
      <c r="AA5" s="118"/>
      <c r="AB5" s="118"/>
      <c r="AC5" s="119"/>
      <c r="AD5" s="127">
        <v>3</v>
      </c>
      <c r="AF5" s="109">
        <v>6</v>
      </c>
      <c r="AG5" s="111" t="s">
        <v>154</v>
      </c>
      <c r="AH5" s="117">
        <v>0.3</v>
      </c>
      <c r="AI5" s="118">
        <v>0.7</v>
      </c>
      <c r="AJ5" s="118">
        <v>1.2</v>
      </c>
      <c r="AK5" s="118">
        <v>1.8</v>
      </c>
      <c r="AL5" s="118">
        <v>2.5</v>
      </c>
      <c r="AM5" s="118">
        <v>3.1</v>
      </c>
      <c r="AN5" s="118">
        <v>3.6</v>
      </c>
      <c r="AO5" s="118">
        <v>4.2</v>
      </c>
      <c r="AP5" s="118">
        <v>4.7</v>
      </c>
      <c r="AQ5" s="118">
        <v>5.0999999999999996</v>
      </c>
      <c r="AR5" s="118">
        <v>5.5</v>
      </c>
      <c r="AS5" s="118">
        <v>5.9</v>
      </c>
      <c r="AT5" s="119">
        <v>6.2</v>
      </c>
      <c r="BJ5" s="105"/>
    </row>
    <row r="6" spans="1:63" x14ac:dyDescent="0.3">
      <c r="A6" s="110">
        <v>4</v>
      </c>
      <c r="B6" s="120">
        <v>1</v>
      </c>
      <c r="C6" s="108">
        <v>2</v>
      </c>
      <c r="D6" s="108">
        <v>2.9</v>
      </c>
      <c r="E6" s="108">
        <v>3.8</v>
      </c>
      <c r="F6" s="108">
        <v>4.7</v>
      </c>
      <c r="G6" s="108">
        <v>5.5</v>
      </c>
      <c r="H6" s="108">
        <v>7.2</v>
      </c>
      <c r="I6" s="108">
        <v>8.6999999999999993</v>
      </c>
      <c r="J6" s="108">
        <v>10.199999999999999</v>
      </c>
      <c r="K6" s="108">
        <v>11.5</v>
      </c>
      <c r="L6" s="108">
        <v>12.8</v>
      </c>
      <c r="M6" s="108">
        <v>14</v>
      </c>
      <c r="N6" s="108">
        <v>15</v>
      </c>
      <c r="O6" s="108">
        <v>15.9</v>
      </c>
      <c r="P6" s="108">
        <v>16.8</v>
      </c>
      <c r="Q6" s="108">
        <v>17.600000000000001</v>
      </c>
      <c r="R6" s="108">
        <v>18.2</v>
      </c>
      <c r="S6" s="108">
        <v>18.7</v>
      </c>
      <c r="T6" s="108">
        <v>19.2</v>
      </c>
      <c r="U6" s="108">
        <v>19.600000000000001</v>
      </c>
      <c r="V6" s="108">
        <v>19.8</v>
      </c>
      <c r="W6" s="108">
        <v>19.899999999999999</v>
      </c>
      <c r="X6" s="108">
        <v>20</v>
      </c>
      <c r="Y6" s="108"/>
      <c r="Z6" s="108"/>
      <c r="AA6" s="108"/>
      <c r="AB6" s="108"/>
      <c r="AC6" s="121"/>
      <c r="AD6" s="127">
        <v>4</v>
      </c>
      <c r="AF6" s="91"/>
      <c r="AG6" s="112" t="s">
        <v>155</v>
      </c>
      <c r="AH6" s="120">
        <v>0.3</v>
      </c>
      <c r="AI6" s="108">
        <v>0.6</v>
      </c>
      <c r="AJ6" s="108">
        <v>1.1000000000000001</v>
      </c>
      <c r="AK6" s="108">
        <v>1.7</v>
      </c>
      <c r="AL6" s="108">
        <v>2.2999999999999998</v>
      </c>
      <c r="AM6" s="108">
        <v>2.8</v>
      </c>
      <c r="AN6" s="108">
        <v>3.3</v>
      </c>
      <c r="AO6" s="108">
        <v>3.8</v>
      </c>
      <c r="AP6" s="108">
        <v>4.2</v>
      </c>
      <c r="AQ6" s="108">
        <v>4.5</v>
      </c>
      <c r="AR6" s="108">
        <v>4.9000000000000004</v>
      </c>
      <c r="AS6" s="108">
        <v>5.2</v>
      </c>
      <c r="AT6" s="121">
        <v>5.5</v>
      </c>
      <c r="BJ6" s="105"/>
    </row>
    <row r="7" spans="1:63" x14ac:dyDescent="0.3">
      <c r="A7" s="110">
        <v>5</v>
      </c>
      <c r="B7" s="120">
        <v>0.8</v>
      </c>
      <c r="C7" s="108">
        <v>1.6</v>
      </c>
      <c r="D7" s="108">
        <v>2.2999999999999998</v>
      </c>
      <c r="E7" s="108">
        <v>3.1</v>
      </c>
      <c r="F7" s="108">
        <v>3.8</v>
      </c>
      <c r="G7" s="108">
        <v>4.5</v>
      </c>
      <c r="H7" s="108">
        <v>5.9</v>
      </c>
      <c r="I7" s="108">
        <v>7.2</v>
      </c>
      <c r="J7" s="108">
        <v>8.5</v>
      </c>
      <c r="K7" s="108">
        <v>9.6999999999999993</v>
      </c>
      <c r="L7" s="108">
        <v>10.8</v>
      </c>
      <c r="M7" s="108">
        <v>11.8</v>
      </c>
      <c r="N7" s="108">
        <v>12.8</v>
      </c>
      <c r="O7" s="108">
        <v>13.7</v>
      </c>
      <c r="P7" s="108">
        <v>14.6</v>
      </c>
      <c r="Q7" s="108">
        <v>15.4</v>
      </c>
      <c r="R7" s="108">
        <v>16.100000000000001</v>
      </c>
      <c r="S7" s="108">
        <v>16.8</v>
      </c>
      <c r="T7" s="108">
        <v>17.399999999999999</v>
      </c>
      <c r="U7" s="108">
        <v>18</v>
      </c>
      <c r="V7" s="108">
        <v>18.399999999999999</v>
      </c>
      <c r="W7" s="108">
        <v>18.8</v>
      </c>
      <c r="X7" s="108">
        <v>19.2</v>
      </c>
      <c r="Y7" s="108">
        <v>19.5</v>
      </c>
      <c r="Z7" s="108">
        <v>19.7</v>
      </c>
      <c r="AA7" s="108">
        <v>19.899999999999999</v>
      </c>
      <c r="AB7" s="108">
        <v>20</v>
      </c>
      <c r="AC7" s="121">
        <v>20</v>
      </c>
      <c r="AD7" s="127">
        <v>5</v>
      </c>
      <c r="AF7" s="109">
        <v>7</v>
      </c>
      <c r="AG7" s="111" t="s">
        <v>154</v>
      </c>
      <c r="AH7" s="120">
        <v>0.3</v>
      </c>
      <c r="AI7" s="108">
        <v>0.7</v>
      </c>
      <c r="AJ7" s="108">
        <v>1.2</v>
      </c>
      <c r="AK7" s="108">
        <v>1.7</v>
      </c>
      <c r="AL7" s="108">
        <v>2.2999999999999998</v>
      </c>
      <c r="AM7" s="108">
        <v>2.8</v>
      </c>
      <c r="AN7" s="108">
        <v>3.3</v>
      </c>
      <c r="AO7" s="108">
        <v>3.8</v>
      </c>
      <c r="AP7" s="108">
        <v>4.3</v>
      </c>
      <c r="AQ7" s="108">
        <v>4.7</v>
      </c>
      <c r="AR7" s="108">
        <v>5.0999999999999996</v>
      </c>
      <c r="AS7" s="108">
        <v>5.4</v>
      </c>
      <c r="AT7" s="121">
        <v>5.7</v>
      </c>
      <c r="BJ7" s="105"/>
    </row>
    <row r="8" spans="1:63" x14ac:dyDescent="0.3">
      <c r="A8" s="110">
        <v>6</v>
      </c>
      <c r="B8" s="120">
        <v>0.7</v>
      </c>
      <c r="C8" s="108">
        <v>1.3</v>
      </c>
      <c r="D8" s="108">
        <v>2</v>
      </c>
      <c r="E8" s="108">
        <v>2.6</v>
      </c>
      <c r="F8" s="108">
        <v>3.2</v>
      </c>
      <c r="G8" s="108">
        <v>3.8</v>
      </c>
      <c r="H8" s="108">
        <v>5</v>
      </c>
      <c r="I8" s="108">
        <v>6.1</v>
      </c>
      <c r="J8" s="108">
        <v>7.2</v>
      </c>
      <c r="K8" s="108">
        <v>8.1999999999999993</v>
      </c>
      <c r="L8" s="108">
        <v>9.1999999999999993</v>
      </c>
      <c r="M8" s="108">
        <v>10.199999999999999</v>
      </c>
      <c r="N8" s="108">
        <v>11.1</v>
      </c>
      <c r="O8" s="108">
        <v>12</v>
      </c>
      <c r="P8" s="108">
        <v>12.8</v>
      </c>
      <c r="Q8" s="108">
        <v>13.6</v>
      </c>
      <c r="R8" s="108">
        <v>14.3</v>
      </c>
      <c r="S8" s="108">
        <v>15</v>
      </c>
      <c r="T8" s="108">
        <v>15.6</v>
      </c>
      <c r="U8" s="108">
        <v>16.2</v>
      </c>
      <c r="V8" s="108">
        <v>16.8</v>
      </c>
      <c r="W8" s="108">
        <v>17.3</v>
      </c>
      <c r="X8" s="108">
        <v>17.8</v>
      </c>
      <c r="Y8" s="108">
        <v>18.2</v>
      </c>
      <c r="Z8" s="108">
        <v>18.600000000000001</v>
      </c>
      <c r="AA8" s="108">
        <v>18.899999999999999</v>
      </c>
      <c r="AB8" s="108">
        <v>19.2</v>
      </c>
      <c r="AC8" s="121">
        <v>19.399999999999999</v>
      </c>
      <c r="AD8" s="127">
        <v>6</v>
      </c>
      <c r="AF8" s="91"/>
      <c r="AG8" s="112" t="s">
        <v>155</v>
      </c>
      <c r="AH8" s="120">
        <v>0.3</v>
      </c>
      <c r="AI8" s="108">
        <v>0.6</v>
      </c>
      <c r="AJ8" s="108">
        <v>1.1000000000000001</v>
      </c>
      <c r="AK8" s="108">
        <v>1.6</v>
      </c>
      <c r="AL8" s="108">
        <v>2.1</v>
      </c>
      <c r="AM8" s="108">
        <v>2.6</v>
      </c>
      <c r="AN8" s="108">
        <v>3.1</v>
      </c>
      <c r="AO8" s="108">
        <v>3.5</v>
      </c>
      <c r="AP8" s="108">
        <v>3.9</v>
      </c>
      <c r="AQ8" s="108">
        <v>4.2</v>
      </c>
      <c r="AR8" s="108">
        <v>4.5</v>
      </c>
      <c r="AS8" s="108">
        <v>4.8</v>
      </c>
      <c r="AT8" s="121">
        <v>5.0999999999999996</v>
      </c>
      <c r="BJ8" s="105"/>
    </row>
    <row r="9" spans="1:63" x14ac:dyDescent="0.3">
      <c r="A9" s="110">
        <v>7</v>
      </c>
      <c r="B9" s="120">
        <v>0.6</v>
      </c>
      <c r="C9" s="108">
        <v>1.1000000000000001</v>
      </c>
      <c r="D9" s="108">
        <v>1.7</v>
      </c>
      <c r="E9" s="108">
        <v>2.2000000000000002</v>
      </c>
      <c r="F9" s="108">
        <v>2.8</v>
      </c>
      <c r="G9" s="108">
        <v>3.3</v>
      </c>
      <c r="H9" s="108">
        <v>4.3</v>
      </c>
      <c r="I9" s="108">
        <v>5.3</v>
      </c>
      <c r="J9" s="108">
        <v>6.3</v>
      </c>
      <c r="K9" s="108">
        <v>7.2</v>
      </c>
      <c r="L9" s="108">
        <v>8.1</v>
      </c>
      <c r="M9" s="108">
        <v>9</v>
      </c>
      <c r="N9" s="108">
        <v>9.8000000000000007</v>
      </c>
      <c r="O9" s="108">
        <v>10.6</v>
      </c>
      <c r="P9" s="108">
        <v>11.4</v>
      </c>
      <c r="Q9" s="108">
        <v>12.1</v>
      </c>
      <c r="R9" s="108">
        <v>12.8</v>
      </c>
      <c r="S9" s="108">
        <v>13.5</v>
      </c>
      <c r="T9" s="108">
        <v>14.1</v>
      </c>
      <c r="U9" s="108">
        <v>14.7</v>
      </c>
      <c r="V9" s="108">
        <v>15.3</v>
      </c>
      <c r="W9" s="108">
        <v>15.8</v>
      </c>
      <c r="X9" s="108">
        <v>16.3</v>
      </c>
      <c r="Y9" s="108">
        <v>16.8</v>
      </c>
      <c r="Z9" s="108">
        <v>17.2</v>
      </c>
      <c r="AA9" s="108">
        <v>17.600000000000001</v>
      </c>
      <c r="AB9" s="108">
        <v>18</v>
      </c>
      <c r="AC9" s="121">
        <v>18.399999999999999</v>
      </c>
      <c r="AD9" s="127">
        <v>7</v>
      </c>
      <c r="AF9" s="109">
        <v>8</v>
      </c>
      <c r="AG9" s="111" t="s">
        <v>158</v>
      </c>
      <c r="AH9" s="120">
        <v>0.3</v>
      </c>
      <c r="AI9" s="108">
        <v>0.6</v>
      </c>
      <c r="AJ9" s="108">
        <v>1.1000000000000001</v>
      </c>
      <c r="AK9" s="108">
        <v>1.6</v>
      </c>
      <c r="AL9" s="108">
        <v>2.1</v>
      </c>
      <c r="AM9" s="108">
        <v>2.5</v>
      </c>
      <c r="AN9" s="108">
        <v>3</v>
      </c>
      <c r="AO9" s="108">
        <v>3.4</v>
      </c>
      <c r="AP9" s="108">
        <v>3.8</v>
      </c>
      <c r="AQ9" s="108">
        <v>4.2</v>
      </c>
      <c r="AR9" s="108">
        <v>4.5999999999999996</v>
      </c>
      <c r="AS9" s="108">
        <v>4.9000000000000004</v>
      </c>
      <c r="AT9" s="121">
        <v>5.2</v>
      </c>
      <c r="BJ9" s="105"/>
    </row>
    <row r="10" spans="1:63" x14ac:dyDescent="0.3">
      <c r="A10" s="110">
        <v>8</v>
      </c>
      <c r="B10" s="120">
        <v>0.5</v>
      </c>
      <c r="C10" s="108">
        <v>1</v>
      </c>
      <c r="D10" s="108">
        <v>1.5</v>
      </c>
      <c r="E10" s="108">
        <v>2</v>
      </c>
      <c r="F10" s="108">
        <v>2.4</v>
      </c>
      <c r="G10" s="108">
        <v>2.9</v>
      </c>
      <c r="H10" s="108">
        <v>3.8</v>
      </c>
      <c r="I10" s="108">
        <v>4.7</v>
      </c>
      <c r="J10" s="108">
        <v>5.5</v>
      </c>
      <c r="K10" s="108">
        <v>6.4</v>
      </c>
      <c r="L10" s="108">
        <v>7.2</v>
      </c>
      <c r="M10" s="108">
        <v>8</v>
      </c>
      <c r="N10" s="108">
        <v>8.8000000000000007</v>
      </c>
      <c r="O10" s="108">
        <v>9.5</v>
      </c>
      <c r="P10" s="108">
        <v>10.199999999999999</v>
      </c>
      <c r="Q10" s="108">
        <v>10.9</v>
      </c>
      <c r="R10" s="108">
        <v>11.5</v>
      </c>
      <c r="S10" s="108">
        <v>12.2</v>
      </c>
      <c r="T10" s="108">
        <v>12.8</v>
      </c>
      <c r="U10" s="108">
        <v>13.4</v>
      </c>
      <c r="V10" s="108">
        <v>13.9</v>
      </c>
      <c r="W10" s="108">
        <v>14.5</v>
      </c>
      <c r="X10" s="108">
        <v>15</v>
      </c>
      <c r="Y10" s="108">
        <v>15.5</v>
      </c>
      <c r="Z10" s="108">
        <v>16</v>
      </c>
      <c r="AA10" s="108">
        <v>16.399999999999999</v>
      </c>
      <c r="AB10" s="108">
        <v>16.8</v>
      </c>
      <c r="AC10" s="121">
        <v>17.2</v>
      </c>
      <c r="AD10" s="127">
        <v>8</v>
      </c>
      <c r="AF10" s="110"/>
      <c r="AG10" s="113">
        <v>4</v>
      </c>
      <c r="AH10" s="120">
        <v>0.3</v>
      </c>
      <c r="AI10" s="108">
        <v>0.6</v>
      </c>
      <c r="AJ10" s="108">
        <v>1.1000000000000001</v>
      </c>
      <c r="AK10" s="108">
        <v>1.5</v>
      </c>
      <c r="AL10" s="108">
        <v>2</v>
      </c>
      <c r="AM10" s="108">
        <v>2.4</v>
      </c>
      <c r="AN10" s="108">
        <v>2.7</v>
      </c>
      <c r="AO10" s="108">
        <v>3</v>
      </c>
      <c r="AP10" s="108">
        <v>3.4</v>
      </c>
      <c r="AQ10" s="108">
        <v>3.8</v>
      </c>
      <c r="AR10" s="108">
        <v>4.0999999999999996</v>
      </c>
      <c r="AS10" s="108">
        <v>4.4000000000000004</v>
      </c>
      <c r="AT10" s="121">
        <v>4.7</v>
      </c>
      <c r="BJ10" s="105"/>
    </row>
    <row r="11" spans="1:63" x14ac:dyDescent="0.3">
      <c r="A11" s="110">
        <v>9</v>
      </c>
      <c r="B11" s="120">
        <v>0.4</v>
      </c>
      <c r="C11" s="108">
        <v>0.9</v>
      </c>
      <c r="D11" s="108">
        <v>1.3</v>
      </c>
      <c r="E11" s="108">
        <v>1.7</v>
      </c>
      <c r="F11" s="108">
        <v>2.2000000000000002</v>
      </c>
      <c r="G11" s="108">
        <v>2.6</v>
      </c>
      <c r="H11" s="108">
        <v>3.4</v>
      </c>
      <c r="I11" s="108">
        <v>4.2</v>
      </c>
      <c r="J11" s="108">
        <v>5</v>
      </c>
      <c r="K11" s="108">
        <v>5.8</v>
      </c>
      <c r="L11" s="108">
        <v>6.5</v>
      </c>
      <c r="M11" s="108">
        <v>7.2</v>
      </c>
      <c r="N11" s="108">
        <v>7.9</v>
      </c>
      <c r="O11" s="108">
        <v>8.6</v>
      </c>
      <c r="P11" s="108">
        <v>9.3000000000000007</v>
      </c>
      <c r="Q11" s="108">
        <v>9.9</v>
      </c>
      <c r="R11" s="108">
        <v>10.5</v>
      </c>
      <c r="S11" s="108">
        <v>11.1</v>
      </c>
      <c r="T11" s="108">
        <v>11.7</v>
      </c>
      <c r="U11" s="108">
        <v>12.3</v>
      </c>
      <c r="V11" s="108">
        <v>12.8</v>
      </c>
      <c r="W11" s="108">
        <v>13.3</v>
      </c>
      <c r="X11" s="108">
        <v>13.8</v>
      </c>
      <c r="Y11" s="108">
        <v>14.3</v>
      </c>
      <c r="Z11" s="108">
        <v>14.8</v>
      </c>
      <c r="AA11" s="108">
        <v>15.2</v>
      </c>
      <c r="AB11" s="108">
        <v>15.6</v>
      </c>
      <c r="AC11" s="121">
        <v>16</v>
      </c>
      <c r="AD11" s="127">
        <v>9</v>
      </c>
      <c r="AF11" s="91"/>
      <c r="AG11" s="112" t="s">
        <v>156</v>
      </c>
      <c r="AH11" s="120">
        <v>0.3</v>
      </c>
      <c r="AI11" s="108">
        <v>0.6</v>
      </c>
      <c r="AJ11" s="108">
        <v>1</v>
      </c>
      <c r="AK11" s="108">
        <v>1.4</v>
      </c>
      <c r="AL11" s="108">
        <v>1.8</v>
      </c>
      <c r="AM11" s="108">
        <v>2.1</v>
      </c>
      <c r="AN11" s="108">
        <v>2.4</v>
      </c>
      <c r="AO11" s="108">
        <v>2.7</v>
      </c>
      <c r="AP11" s="108">
        <v>3</v>
      </c>
      <c r="AQ11" s="108">
        <v>3.4</v>
      </c>
      <c r="AR11" s="108">
        <v>3.8</v>
      </c>
      <c r="AS11" s="108">
        <v>4.0999999999999996</v>
      </c>
      <c r="AT11" s="121">
        <v>4.4000000000000004</v>
      </c>
      <c r="BJ11" s="105"/>
    </row>
    <row r="12" spans="1:63" x14ac:dyDescent="0.3">
      <c r="A12" s="110">
        <v>10</v>
      </c>
      <c r="B12" s="120">
        <v>0.4</v>
      </c>
      <c r="C12" s="108">
        <v>0.8</v>
      </c>
      <c r="D12" s="108">
        <v>1.2</v>
      </c>
      <c r="E12" s="108">
        <v>1.6</v>
      </c>
      <c r="F12" s="108">
        <v>2</v>
      </c>
      <c r="G12" s="108">
        <v>2.2999999999999998</v>
      </c>
      <c r="H12" s="108">
        <v>3.1</v>
      </c>
      <c r="I12" s="108">
        <v>3.8</v>
      </c>
      <c r="J12" s="108">
        <v>4.5</v>
      </c>
      <c r="K12" s="108">
        <v>5.2</v>
      </c>
      <c r="L12" s="108">
        <v>5.9</v>
      </c>
      <c r="M12" s="108">
        <v>6.5</v>
      </c>
      <c r="N12" s="108">
        <v>7.2</v>
      </c>
      <c r="O12" s="108">
        <v>7.8</v>
      </c>
      <c r="P12" s="108">
        <v>8.4</v>
      </c>
      <c r="Q12" s="108">
        <v>9</v>
      </c>
      <c r="R12" s="108">
        <v>9.6</v>
      </c>
      <c r="S12" s="108">
        <v>10.199999999999999</v>
      </c>
      <c r="T12" s="108">
        <v>10.7</v>
      </c>
      <c r="U12" s="108">
        <v>11.3</v>
      </c>
      <c r="V12" s="108">
        <v>11.8</v>
      </c>
      <c r="W12" s="108">
        <v>12.3</v>
      </c>
      <c r="X12" s="108">
        <v>12.8</v>
      </c>
      <c r="Y12" s="108">
        <v>13.3</v>
      </c>
      <c r="Z12" s="108">
        <v>13.7</v>
      </c>
      <c r="AA12" s="108">
        <v>14.2</v>
      </c>
      <c r="AB12" s="108">
        <v>14.6</v>
      </c>
      <c r="AC12" s="121">
        <v>15</v>
      </c>
      <c r="AD12" s="127">
        <v>10</v>
      </c>
      <c r="AF12" s="109">
        <v>9</v>
      </c>
      <c r="AG12" s="111" t="s">
        <v>158</v>
      </c>
      <c r="AH12" s="120">
        <v>0.3</v>
      </c>
      <c r="AI12" s="108">
        <v>0.6</v>
      </c>
      <c r="AJ12" s="108">
        <v>1</v>
      </c>
      <c r="AK12" s="108">
        <v>1.5</v>
      </c>
      <c r="AL12" s="108">
        <v>1.9</v>
      </c>
      <c r="AM12" s="108">
        <v>2.2999999999999998</v>
      </c>
      <c r="AN12" s="108">
        <v>2.7</v>
      </c>
      <c r="AO12" s="108">
        <v>3.1</v>
      </c>
      <c r="AP12" s="108">
        <v>3.4</v>
      </c>
      <c r="AQ12" s="108">
        <v>3.8</v>
      </c>
      <c r="AR12" s="108">
        <v>4.2</v>
      </c>
      <c r="AS12" s="108">
        <v>4.5</v>
      </c>
      <c r="AT12" s="121">
        <v>4.8</v>
      </c>
      <c r="BJ12" s="105"/>
    </row>
    <row r="13" spans="1:63" x14ac:dyDescent="0.3">
      <c r="A13" s="110">
        <v>11</v>
      </c>
      <c r="B13" s="120">
        <v>0.4</v>
      </c>
      <c r="C13" s="108">
        <v>0.7</v>
      </c>
      <c r="D13" s="108">
        <v>1.1000000000000001</v>
      </c>
      <c r="E13" s="108">
        <v>1.4</v>
      </c>
      <c r="F13" s="108">
        <v>1.8</v>
      </c>
      <c r="G13" s="108">
        <v>2.1</v>
      </c>
      <c r="H13" s="108">
        <v>2.8</v>
      </c>
      <c r="I13" s="108">
        <v>3.5</v>
      </c>
      <c r="J13" s="108">
        <v>4.0999999999999996</v>
      </c>
      <c r="K13" s="108">
        <v>4.8</v>
      </c>
      <c r="L13" s="108">
        <v>5.4</v>
      </c>
      <c r="M13" s="108">
        <v>6</v>
      </c>
      <c r="N13" s="108">
        <v>6.6</v>
      </c>
      <c r="O13" s="108">
        <v>7.2</v>
      </c>
      <c r="P13" s="108">
        <v>7.8</v>
      </c>
      <c r="Q13" s="108">
        <v>8.3000000000000007</v>
      </c>
      <c r="R13" s="108">
        <v>8.9</v>
      </c>
      <c r="S13" s="108">
        <v>9.4</v>
      </c>
      <c r="T13" s="108">
        <v>9.9</v>
      </c>
      <c r="U13" s="108">
        <v>10.4</v>
      </c>
      <c r="V13" s="108">
        <v>10.9</v>
      </c>
      <c r="W13" s="108">
        <v>11.4</v>
      </c>
      <c r="X13" s="108">
        <v>11.9</v>
      </c>
      <c r="Y13" s="108">
        <v>12.4</v>
      </c>
      <c r="Z13" s="108">
        <v>12.8</v>
      </c>
      <c r="AA13" s="108">
        <v>13.2</v>
      </c>
      <c r="AB13" s="108">
        <v>13.6</v>
      </c>
      <c r="AC13" s="121">
        <v>14</v>
      </c>
      <c r="AD13" s="127">
        <v>11</v>
      </c>
      <c r="AF13" s="110"/>
      <c r="AG13" s="113">
        <v>4</v>
      </c>
      <c r="AH13" s="120">
        <v>0.3</v>
      </c>
      <c r="AI13" s="108">
        <v>0.6</v>
      </c>
      <c r="AJ13" s="108">
        <v>0.9</v>
      </c>
      <c r="AK13" s="108">
        <v>1.4</v>
      </c>
      <c r="AL13" s="108">
        <v>1.8</v>
      </c>
      <c r="AM13" s="108">
        <v>2.2000000000000002</v>
      </c>
      <c r="AN13" s="108">
        <v>2.5</v>
      </c>
      <c r="AO13" s="108">
        <v>2.8</v>
      </c>
      <c r="AP13" s="108">
        <v>3.1</v>
      </c>
      <c r="AQ13" s="108">
        <v>3.4</v>
      </c>
      <c r="AR13" s="108">
        <v>3.7</v>
      </c>
      <c r="AS13" s="108">
        <v>4</v>
      </c>
      <c r="AT13" s="121">
        <v>4.3</v>
      </c>
      <c r="BJ13" s="105"/>
    </row>
    <row r="14" spans="1:63" x14ac:dyDescent="0.3">
      <c r="A14" s="110">
        <v>12</v>
      </c>
      <c r="B14" s="120">
        <v>0.3</v>
      </c>
      <c r="C14" s="108">
        <v>0.7</v>
      </c>
      <c r="D14" s="108">
        <v>1</v>
      </c>
      <c r="E14" s="108">
        <v>1.3</v>
      </c>
      <c r="F14" s="108">
        <v>1.6</v>
      </c>
      <c r="G14" s="108">
        <v>2</v>
      </c>
      <c r="H14" s="108">
        <v>2.6</v>
      </c>
      <c r="I14" s="108">
        <v>3.2</v>
      </c>
      <c r="J14" s="108">
        <v>3.8</v>
      </c>
      <c r="K14" s="108">
        <v>4.4000000000000004</v>
      </c>
      <c r="L14" s="108">
        <v>5</v>
      </c>
      <c r="M14" s="108">
        <v>5.5</v>
      </c>
      <c r="N14" s="108">
        <v>6.1</v>
      </c>
      <c r="O14" s="108">
        <v>6.7</v>
      </c>
      <c r="P14" s="108">
        <v>7.2</v>
      </c>
      <c r="Q14" s="108">
        <v>7.7</v>
      </c>
      <c r="R14" s="108">
        <v>8.1999999999999993</v>
      </c>
      <c r="S14" s="108">
        <v>8.6999999999999993</v>
      </c>
      <c r="T14" s="108">
        <v>9.1999999999999993</v>
      </c>
      <c r="U14" s="108">
        <v>9.6999999999999993</v>
      </c>
      <c r="V14" s="108">
        <v>10.199999999999999</v>
      </c>
      <c r="W14" s="108">
        <v>10.7</v>
      </c>
      <c r="X14" s="108">
        <v>11.1</v>
      </c>
      <c r="Y14" s="108">
        <v>11.6</v>
      </c>
      <c r="Z14" s="108">
        <v>12</v>
      </c>
      <c r="AA14" s="108">
        <v>12.4</v>
      </c>
      <c r="AB14" s="108">
        <v>12.8</v>
      </c>
      <c r="AC14" s="121">
        <v>13.2</v>
      </c>
      <c r="AD14" s="127">
        <v>12</v>
      </c>
      <c r="AF14" s="91"/>
      <c r="AG14" s="112" t="s">
        <v>156</v>
      </c>
      <c r="AH14" s="120">
        <v>0.3</v>
      </c>
      <c r="AI14" s="108">
        <v>0.5</v>
      </c>
      <c r="AJ14" s="108">
        <v>0.9</v>
      </c>
      <c r="AK14" s="108">
        <v>1.3</v>
      </c>
      <c r="AL14" s="108">
        <v>1.6</v>
      </c>
      <c r="AM14" s="108">
        <v>1.9</v>
      </c>
      <c r="AN14" s="108">
        <v>2.2000000000000002</v>
      </c>
      <c r="AO14" s="108">
        <v>2.5</v>
      </c>
      <c r="AP14" s="108">
        <v>2.8</v>
      </c>
      <c r="AQ14" s="108">
        <v>3.2</v>
      </c>
      <c r="AR14" s="108">
        <v>3.5</v>
      </c>
      <c r="AS14" s="108">
        <v>3.7</v>
      </c>
      <c r="AT14" s="121">
        <v>4</v>
      </c>
      <c r="BJ14" s="105"/>
    </row>
    <row r="15" spans="1:63" x14ac:dyDescent="0.3">
      <c r="A15" s="110">
        <v>13</v>
      </c>
      <c r="B15" s="120">
        <v>0.3</v>
      </c>
      <c r="C15" s="108">
        <v>0.6</v>
      </c>
      <c r="D15" s="108">
        <v>0.9</v>
      </c>
      <c r="E15" s="108">
        <v>1.2</v>
      </c>
      <c r="F15" s="108">
        <v>1.5</v>
      </c>
      <c r="G15" s="108">
        <v>1.8</v>
      </c>
      <c r="H15" s="108">
        <v>2.4</v>
      </c>
      <c r="I15" s="108">
        <v>3</v>
      </c>
      <c r="J15" s="108">
        <v>3.5</v>
      </c>
      <c r="K15" s="108">
        <v>4.0999999999999996</v>
      </c>
      <c r="L15" s="108">
        <v>4.5999999999999996</v>
      </c>
      <c r="M15" s="108">
        <v>5.2</v>
      </c>
      <c r="N15" s="108">
        <v>5.7</v>
      </c>
      <c r="O15" s="108">
        <v>6.2</v>
      </c>
      <c r="P15" s="108">
        <v>6.7</v>
      </c>
      <c r="Q15" s="108">
        <v>7.2</v>
      </c>
      <c r="R15" s="108">
        <v>7.7</v>
      </c>
      <c r="S15" s="108">
        <v>8.1999999999999993</v>
      </c>
      <c r="T15" s="108">
        <v>8.6</v>
      </c>
      <c r="U15" s="108">
        <v>9.1</v>
      </c>
      <c r="V15" s="108">
        <v>9.5</v>
      </c>
      <c r="W15" s="108">
        <v>10</v>
      </c>
      <c r="X15" s="108">
        <v>10.4</v>
      </c>
      <c r="Y15" s="108">
        <v>10.8</v>
      </c>
      <c r="Z15" s="108">
        <v>11.2</v>
      </c>
      <c r="AA15" s="108">
        <v>11.6</v>
      </c>
      <c r="AB15" s="108">
        <v>12</v>
      </c>
      <c r="AC15" s="121">
        <v>12.4</v>
      </c>
      <c r="AD15" s="127">
        <v>13</v>
      </c>
      <c r="AF15" s="109">
        <v>10</v>
      </c>
      <c r="AG15" s="111" t="s">
        <v>158</v>
      </c>
      <c r="AH15" s="120">
        <v>0.3</v>
      </c>
      <c r="AI15" s="108">
        <v>0.5</v>
      </c>
      <c r="AJ15" s="108">
        <v>0.9</v>
      </c>
      <c r="AK15" s="108">
        <v>1.4</v>
      </c>
      <c r="AL15" s="108">
        <v>1.8</v>
      </c>
      <c r="AM15" s="108">
        <v>2.1</v>
      </c>
      <c r="AN15" s="108">
        <v>2.5</v>
      </c>
      <c r="AO15" s="108">
        <v>2.8</v>
      </c>
      <c r="AP15" s="108">
        <v>3.1</v>
      </c>
      <c r="AQ15" s="108">
        <v>3.5</v>
      </c>
      <c r="AR15" s="108">
        <v>3.8</v>
      </c>
      <c r="AS15" s="108">
        <v>4.0999999999999996</v>
      </c>
      <c r="AT15" s="121">
        <v>4.4000000000000004</v>
      </c>
      <c r="BJ15" s="105"/>
    </row>
    <row r="16" spans="1:63" x14ac:dyDescent="0.3">
      <c r="A16" s="110">
        <v>14</v>
      </c>
      <c r="B16" s="120">
        <v>0.3</v>
      </c>
      <c r="C16" s="108">
        <v>0.6</v>
      </c>
      <c r="D16" s="108">
        <v>0.8</v>
      </c>
      <c r="E16" s="108">
        <v>1.1000000000000001</v>
      </c>
      <c r="F16" s="108">
        <v>1.4</v>
      </c>
      <c r="G16" s="108">
        <v>1.7</v>
      </c>
      <c r="H16" s="108">
        <v>2.2000000000000002</v>
      </c>
      <c r="I16" s="108">
        <v>2.8</v>
      </c>
      <c r="J16" s="108">
        <v>3.3</v>
      </c>
      <c r="K16" s="108">
        <v>3.8</v>
      </c>
      <c r="L16" s="108">
        <v>4.3</v>
      </c>
      <c r="M16" s="108">
        <v>4.8</v>
      </c>
      <c r="N16" s="108">
        <v>5.3</v>
      </c>
      <c r="O16" s="108">
        <v>5.8</v>
      </c>
      <c r="P16" s="108">
        <v>6.3</v>
      </c>
      <c r="Q16" s="108">
        <v>6.7</v>
      </c>
      <c r="R16" s="108">
        <v>7.2</v>
      </c>
      <c r="S16" s="108">
        <v>7.7</v>
      </c>
      <c r="T16" s="108">
        <v>8.1</v>
      </c>
      <c r="U16" s="108">
        <v>8.5</v>
      </c>
      <c r="V16" s="108">
        <v>9</v>
      </c>
      <c r="W16" s="108">
        <v>9.4</v>
      </c>
      <c r="X16" s="108">
        <v>9.8000000000000007</v>
      </c>
      <c r="Y16" s="108">
        <v>10.199999999999999</v>
      </c>
      <c r="Z16" s="108">
        <v>10.6</v>
      </c>
      <c r="AA16" s="108">
        <v>11</v>
      </c>
      <c r="AB16" s="108">
        <v>11.4</v>
      </c>
      <c r="AC16" s="121">
        <v>11.7</v>
      </c>
      <c r="AD16" s="127">
        <v>14</v>
      </c>
      <c r="AF16" s="110"/>
      <c r="AG16" s="113">
        <v>4</v>
      </c>
      <c r="AH16" s="120">
        <v>0.3</v>
      </c>
      <c r="AI16" s="108">
        <v>0.5</v>
      </c>
      <c r="AJ16" s="108">
        <v>0.9</v>
      </c>
      <c r="AK16" s="108">
        <v>1.3</v>
      </c>
      <c r="AL16" s="108">
        <v>1.6</v>
      </c>
      <c r="AM16" s="108">
        <v>2</v>
      </c>
      <c r="AN16" s="108">
        <v>2.2999999999999998</v>
      </c>
      <c r="AO16" s="108">
        <v>2.6</v>
      </c>
      <c r="AP16" s="108">
        <v>2.9</v>
      </c>
      <c r="AQ16" s="108">
        <v>3.2</v>
      </c>
      <c r="AR16" s="108">
        <v>3.5</v>
      </c>
      <c r="AS16" s="108">
        <v>3.7</v>
      </c>
      <c r="AT16" s="121">
        <v>4</v>
      </c>
      <c r="BJ16" s="105"/>
    </row>
    <row r="17" spans="1:62" x14ac:dyDescent="0.3">
      <c r="A17" s="110">
        <v>15</v>
      </c>
      <c r="B17" s="120">
        <v>0.2</v>
      </c>
      <c r="C17" s="108">
        <v>0.5</v>
      </c>
      <c r="D17" s="108">
        <v>0.8</v>
      </c>
      <c r="E17" s="108">
        <v>1.1000000000000001</v>
      </c>
      <c r="F17" s="108">
        <v>1.3</v>
      </c>
      <c r="G17" s="108">
        <v>1.6</v>
      </c>
      <c r="H17" s="108">
        <v>2.1</v>
      </c>
      <c r="I17" s="108">
        <v>2.6</v>
      </c>
      <c r="J17" s="108">
        <v>3.1</v>
      </c>
      <c r="K17" s="108">
        <v>3.6</v>
      </c>
      <c r="L17" s="108">
        <v>4</v>
      </c>
      <c r="M17" s="108">
        <v>4.5</v>
      </c>
      <c r="N17" s="108">
        <v>5</v>
      </c>
      <c r="O17" s="108">
        <v>5.4</v>
      </c>
      <c r="P17" s="108">
        <v>5.9</v>
      </c>
      <c r="Q17" s="108">
        <v>6.3</v>
      </c>
      <c r="R17" s="108">
        <v>6.8</v>
      </c>
      <c r="S17" s="108">
        <v>7.2</v>
      </c>
      <c r="T17" s="108">
        <v>7.6</v>
      </c>
      <c r="U17" s="108">
        <v>8</v>
      </c>
      <c r="V17" s="108">
        <v>8.5</v>
      </c>
      <c r="W17" s="108">
        <v>8.9</v>
      </c>
      <c r="X17" s="108">
        <v>9.3000000000000007</v>
      </c>
      <c r="Y17" s="108">
        <v>9.6999999999999993</v>
      </c>
      <c r="Z17" s="108">
        <v>10</v>
      </c>
      <c r="AA17" s="108">
        <v>10.4</v>
      </c>
      <c r="AB17" s="108">
        <v>10.8</v>
      </c>
      <c r="AC17" s="121">
        <v>11.1</v>
      </c>
      <c r="AD17" s="127">
        <v>15</v>
      </c>
      <c r="AF17" s="91"/>
      <c r="AG17" s="112" t="s">
        <v>156</v>
      </c>
      <c r="AH17" s="120">
        <v>0.3</v>
      </c>
      <c r="AI17" s="108">
        <v>0.5</v>
      </c>
      <c r="AJ17" s="108">
        <v>0.8</v>
      </c>
      <c r="AK17" s="108">
        <v>1.2</v>
      </c>
      <c r="AL17" s="108">
        <v>1.5</v>
      </c>
      <c r="AM17" s="108">
        <v>1.8</v>
      </c>
      <c r="AN17" s="108">
        <v>2.1</v>
      </c>
      <c r="AO17" s="108">
        <v>2.4</v>
      </c>
      <c r="AP17" s="108">
        <v>2.7</v>
      </c>
      <c r="AQ17" s="108">
        <v>3</v>
      </c>
      <c r="AR17" s="108">
        <v>3.3</v>
      </c>
      <c r="AS17" s="108">
        <v>3.5</v>
      </c>
      <c r="AT17" s="121">
        <v>3.7</v>
      </c>
      <c r="BJ17" s="105"/>
    </row>
    <row r="18" spans="1:62" x14ac:dyDescent="0.3">
      <c r="A18" s="110">
        <v>16</v>
      </c>
      <c r="B18" s="120">
        <v>0.2</v>
      </c>
      <c r="C18" s="108">
        <v>0.5</v>
      </c>
      <c r="D18" s="108">
        <v>0.7</v>
      </c>
      <c r="E18" s="108">
        <v>1</v>
      </c>
      <c r="F18" s="108">
        <v>1.2</v>
      </c>
      <c r="G18" s="108">
        <v>1.5</v>
      </c>
      <c r="H18" s="108">
        <v>2</v>
      </c>
      <c r="I18" s="108">
        <v>2.4</v>
      </c>
      <c r="J18" s="108">
        <v>2.9</v>
      </c>
      <c r="K18" s="108">
        <v>3.4</v>
      </c>
      <c r="L18" s="108">
        <v>3.8</v>
      </c>
      <c r="M18" s="108">
        <v>4.3</v>
      </c>
      <c r="N18" s="108">
        <v>4.7</v>
      </c>
      <c r="O18" s="108">
        <v>5.0999999999999996</v>
      </c>
      <c r="P18" s="108">
        <v>5.6</v>
      </c>
      <c r="Q18" s="108">
        <v>6</v>
      </c>
      <c r="R18" s="108">
        <v>6.4</v>
      </c>
      <c r="S18" s="108">
        <v>6.8</v>
      </c>
      <c r="T18" s="108">
        <v>7.2</v>
      </c>
      <c r="U18" s="108">
        <v>7.6</v>
      </c>
      <c r="V18" s="108">
        <v>8</v>
      </c>
      <c r="W18" s="108">
        <v>8.4</v>
      </c>
      <c r="X18" s="108">
        <v>8.8000000000000007</v>
      </c>
      <c r="Y18" s="108">
        <v>9.1</v>
      </c>
      <c r="Z18" s="108">
        <v>9.5</v>
      </c>
      <c r="AA18" s="108">
        <v>9.9</v>
      </c>
      <c r="AB18" s="108">
        <v>10.199999999999999</v>
      </c>
      <c r="AC18" s="121">
        <v>10.5</v>
      </c>
      <c r="AD18" s="127">
        <v>16</v>
      </c>
      <c r="AF18" s="109">
        <v>11</v>
      </c>
      <c r="AG18" s="111" t="s">
        <v>158</v>
      </c>
      <c r="AH18" s="120">
        <v>0.3</v>
      </c>
      <c r="AI18" s="108">
        <v>0.5</v>
      </c>
      <c r="AJ18" s="108">
        <v>0.9</v>
      </c>
      <c r="AK18" s="108">
        <v>1.3</v>
      </c>
      <c r="AL18" s="108">
        <v>1.6</v>
      </c>
      <c r="AM18" s="108">
        <v>1.9</v>
      </c>
      <c r="AN18" s="108">
        <v>2.2999999999999998</v>
      </c>
      <c r="AO18" s="108">
        <v>2.6</v>
      </c>
      <c r="AP18" s="108">
        <v>2.9</v>
      </c>
      <c r="AQ18" s="108">
        <v>3.2</v>
      </c>
      <c r="AR18" s="108">
        <v>3.5</v>
      </c>
      <c r="AS18" s="108">
        <v>3.7</v>
      </c>
      <c r="AT18" s="121">
        <v>4</v>
      </c>
      <c r="BJ18" s="105"/>
    </row>
    <row r="19" spans="1:62" x14ac:dyDescent="0.3">
      <c r="A19" s="110">
        <v>17</v>
      </c>
      <c r="B19" s="120">
        <v>0.2</v>
      </c>
      <c r="C19" s="108">
        <v>0.5</v>
      </c>
      <c r="D19" s="108">
        <v>0.7</v>
      </c>
      <c r="E19" s="108">
        <v>0.9</v>
      </c>
      <c r="F19" s="108">
        <v>1.2</v>
      </c>
      <c r="G19" s="108">
        <v>1.4</v>
      </c>
      <c r="H19" s="108">
        <v>1.9</v>
      </c>
      <c r="I19" s="108">
        <v>2.2999999999999998</v>
      </c>
      <c r="J19" s="108">
        <v>2.7</v>
      </c>
      <c r="K19" s="108">
        <v>3.2</v>
      </c>
      <c r="L19" s="108">
        <v>3.6</v>
      </c>
      <c r="M19" s="108">
        <v>4</v>
      </c>
      <c r="N19" s="108">
        <v>4.4000000000000004</v>
      </c>
      <c r="O19" s="108">
        <v>4.8</v>
      </c>
      <c r="P19" s="108">
        <v>5.3</v>
      </c>
      <c r="Q19" s="108">
        <v>5.7</v>
      </c>
      <c r="R19" s="108">
        <v>6.1</v>
      </c>
      <c r="S19" s="108">
        <v>6.4</v>
      </c>
      <c r="T19" s="108">
        <v>6.8</v>
      </c>
      <c r="U19" s="108">
        <v>7.2</v>
      </c>
      <c r="V19" s="108">
        <v>7.6</v>
      </c>
      <c r="W19" s="108">
        <v>8</v>
      </c>
      <c r="X19" s="108">
        <v>8.3000000000000007</v>
      </c>
      <c r="Y19" s="108">
        <v>8.6</v>
      </c>
      <c r="Z19" s="108">
        <v>9</v>
      </c>
      <c r="AA19" s="108">
        <v>9.4</v>
      </c>
      <c r="AB19" s="108">
        <v>9.6999999999999993</v>
      </c>
      <c r="AC19" s="121">
        <v>10</v>
      </c>
      <c r="AD19" s="127">
        <v>17</v>
      </c>
      <c r="AF19" s="110"/>
      <c r="AG19" s="113">
        <v>4</v>
      </c>
      <c r="AH19" s="120">
        <v>0.3</v>
      </c>
      <c r="AI19" s="108">
        <v>0.5</v>
      </c>
      <c r="AJ19" s="108">
        <v>0.8</v>
      </c>
      <c r="AK19" s="108">
        <v>1.2</v>
      </c>
      <c r="AL19" s="108">
        <v>1.5</v>
      </c>
      <c r="AM19" s="108">
        <v>1.8</v>
      </c>
      <c r="AN19" s="108">
        <v>2.1</v>
      </c>
      <c r="AO19" s="108">
        <v>2.4</v>
      </c>
      <c r="AP19" s="108">
        <v>2.7</v>
      </c>
      <c r="AQ19" s="108">
        <v>3</v>
      </c>
      <c r="AR19" s="108">
        <v>3.3</v>
      </c>
      <c r="AS19" s="108">
        <v>3.5</v>
      </c>
      <c r="AT19" s="121">
        <v>3.7</v>
      </c>
      <c r="BJ19" s="105"/>
    </row>
    <row r="20" spans="1:62" x14ac:dyDescent="0.3">
      <c r="A20" s="110">
        <v>18</v>
      </c>
      <c r="B20" s="120">
        <v>0.2</v>
      </c>
      <c r="C20" s="108">
        <v>0.4</v>
      </c>
      <c r="D20" s="108">
        <v>0.7</v>
      </c>
      <c r="E20" s="108">
        <v>0.9</v>
      </c>
      <c r="F20" s="108">
        <v>1.1000000000000001</v>
      </c>
      <c r="G20" s="108">
        <v>1.3</v>
      </c>
      <c r="H20" s="108">
        <v>1.8</v>
      </c>
      <c r="I20" s="108">
        <v>2.2000000000000002</v>
      </c>
      <c r="J20" s="108">
        <v>2.6</v>
      </c>
      <c r="K20" s="108">
        <v>3</v>
      </c>
      <c r="L20" s="108">
        <v>3.4</v>
      </c>
      <c r="M20" s="108">
        <v>3.8</v>
      </c>
      <c r="N20" s="108">
        <v>4.2</v>
      </c>
      <c r="O20" s="108">
        <v>4.5999999999999996</v>
      </c>
      <c r="P20" s="108">
        <v>5</v>
      </c>
      <c r="Q20" s="108">
        <v>5.4</v>
      </c>
      <c r="R20" s="108">
        <v>5.8</v>
      </c>
      <c r="S20" s="108">
        <v>6.1</v>
      </c>
      <c r="T20" s="108">
        <v>6.5</v>
      </c>
      <c r="U20" s="108">
        <v>6.8</v>
      </c>
      <c r="V20" s="108">
        <v>7.2</v>
      </c>
      <c r="W20" s="108">
        <v>7.6</v>
      </c>
      <c r="X20" s="108">
        <v>7.9</v>
      </c>
      <c r="Y20" s="108">
        <v>8.1999999999999993</v>
      </c>
      <c r="Z20" s="108">
        <v>8.6</v>
      </c>
      <c r="AA20" s="108">
        <v>8.9</v>
      </c>
      <c r="AB20" s="108">
        <v>9.1999999999999993</v>
      </c>
      <c r="AC20" s="121">
        <v>9.6</v>
      </c>
      <c r="AD20" s="127">
        <v>18</v>
      </c>
      <c r="AF20" s="91"/>
      <c r="AG20" s="112" t="s">
        <v>156</v>
      </c>
      <c r="AH20" s="120">
        <v>0.3</v>
      </c>
      <c r="AI20" s="108">
        <v>0.5</v>
      </c>
      <c r="AJ20" s="108">
        <v>0.8</v>
      </c>
      <c r="AK20" s="108">
        <v>1.1000000000000001</v>
      </c>
      <c r="AL20" s="108">
        <v>1.4</v>
      </c>
      <c r="AM20" s="108">
        <v>1.6</v>
      </c>
      <c r="AN20" s="108">
        <v>1.9</v>
      </c>
      <c r="AO20" s="108">
        <v>2.2000000000000002</v>
      </c>
      <c r="AP20" s="108">
        <v>2.5</v>
      </c>
      <c r="AQ20" s="108">
        <v>2.8</v>
      </c>
      <c r="AR20" s="108">
        <v>3.1</v>
      </c>
      <c r="AS20" s="108">
        <v>3.3</v>
      </c>
      <c r="AT20" s="121">
        <v>3.5</v>
      </c>
    </row>
    <row r="21" spans="1:62" x14ac:dyDescent="0.3">
      <c r="A21" s="110">
        <v>19</v>
      </c>
      <c r="B21" s="120">
        <v>0.2</v>
      </c>
      <c r="C21" s="108">
        <v>0.4</v>
      </c>
      <c r="D21" s="108">
        <v>0.6</v>
      </c>
      <c r="E21" s="108">
        <v>0.8</v>
      </c>
      <c r="F21" s="108">
        <v>1</v>
      </c>
      <c r="G21" s="108">
        <v>1.2</v>
      </c>
      <c r="H21" s="108">
        <v>1.7</v>
      </c>
      <c r="I21" s="108">
        <v>2.1</v>
      </c>
      <c r="J21" s="108">
        <v>2.4</v>
      </c>
      <c r="K21" s="108">
        <v>2.8</v>
      </c>
      <c r="L21" s="108">
        <v>3.2</v>
      </c>
      <c r="M21" s="108">
        <v>3.6</v>
      </c>
      <c r="N21" s="108">
        <v>4</v>
      </c>
      <c r="O21" s="108">
        <v>4.4000000000000004</v>
      </c>
      <c r="P21" s="108">
        <v>4.7</v>
      </c>
      <c r="Q21" s="108">
        <v>5.0999999999999996</v>
      </c>
      <c r="R21" s="108">
        <v>5.5</v>
      </c>
      <c r="S21" s="108">
        <v>5.8</v>
      </c>
      <c r="T21" s="108">
        <v>6.2</v>
      </c>
      <c r="U21" s="108">
        <v>6.5</v>
      </c>
      <c r="V21" s="108">
        <v>6.9</v>
      </c>
      <c r="W21" s="108">
        <v>7.2</v>
      </c>
      <c r="X21" s="108">
        <v>7.5</v>
      </c>
      <c r="Y21" s="108">
        <v>7.8</v>
      </c>
      <c r="Z21" s="108">
        <v>8.1999999999999993</v>
      </c>
      <c r="AA21" s="108">
        <v>8.5</v>
      </c>
      <c r="AB21" s="108">
        <v>8.8000000000000007</v>
      </c>
      <c r="AC21" s="121">
        <v>9.1</v>
      </c>
      <c r="AD21" s="127">
        <v>19</v>
      </c>
      <c r="AF21" s="109">
        <v>12</v>
      </c>
      <c r="AG21" s="111" t="s">
        <v>158</v>
      </c>
      <c r="AH21" s="120">
        <v>0.3</v>
      </c>
      <c r="AI21" s="108">
        <v>0.5</v>
      </c>
      <c r="AJ21" s="108">
        <v>0.8</v>
      </c>
      <c r="AK21" s="108">
        <v>1.2</v>
      </c>
      <c r="AL21" s="108">
        <v>1.5</v>
      </c>
      <c r="AM21" s="108">
        <v>1.7</v>
      </c>
      <c r="AN21" s="108">
        <v>2.1</v>
      </c>
      <c r="AO21" s="108">
        <v>2.4</v>
      </c>
      <c r="AP21" s="108">
        <v>2.6</v>
      </c>
      <c r="AQ21" s="108">
        <v>2.9</v>
      </c>
      <c r="AR21" s="108">
        <v>3.2</v>
      </c>
      <c r="AS21" s="108">
        <v>3.4</v>
      </c>
      <c r="AT21" s="121">
        <v>3.6</v>
      </c>
    </row>
    <row r="22" spans="1:62" x14ac:dyDescent="0.3">
      <c r="A22" s="110">
        <v>20</v>
      </c>
      <c r="B22" s="120">
        <v>0.2</v>
      </c>
      <c r="C22" s="108">
        <v>0.4</v>
      </c>
      <c r="D22" s="108">
        <v>0.6</v>
      </c>
      <c r="E22" s="108">
        <v>0.8</v>
      </c>
      <c r="F22" s="108">
        <v>1</v>
      </c>
      <c r="G22" s="108">
        <v>1.2</v>
      </c>
      <c r="H22" s="108">
        <v>1.6</v>
      </c>
      <c r="I22" s="108">
        <v>2</v>
      </c>
      <c r="J22" s="108">
        <v>2.2999999999999998</v>
      </c>
      <c r="K22" s="108">
        <v>2.7</v>
      </c>
      <c r="L22" s="108">
        <v>3.1</v>
      </c>
      <c r="M22" s="108">
        <v>3.4</v>
      </c>
      <c r="N22" s="108">
        <v>3.8</v>
      </c>
      <c r="O22" s="108">
        <v>4.2</v>
      </c>
      <c r="P22" s="108">
        <v>4.5</v>
      </c>
      <c r="Q22" s="108">
        <v>4.9000000000000004</v>
      </c>
      <c r="R22" s="108">
        <v>5.2</v>
      </c>
      <c r="S22" s="108">
        <v>5.6</v>
      </c>
      <c r="T22" s="108">
        <v>5.9</v>
      </c>
      <c r="U22" s="108">
        <v>6.2</v>
      </c>
      <c r="V22" s="108">
        <v>6.6</v>
      </c>
      <c r="W22" s="108">
        <v>6.9</v>
      </c>
      <c r="X22" s="108">
        <v>7.2</v>
      </c>
      <c r="Y22" s="108">
        <v>7.5</v>
      </c>
      <c r="Z22" s="108">
        <v>7.8</v>
      </c>
      <c r="AA22" s="108">
        <v>8.1</v>
      </c>
      <c r="AB22" s="108">
        <v>8.4</v>
      </c>
      <c r="AC22" s="121">
        <v>8.6999999999999993</v>
      </c>
      <c r="AD22" s="127">
        <v>20</v>
      </c>
      <c r="AF22" s="110"/>
      <c r="AG22" s="113">
        <v>4</v>
      </c>
      <c r="AH22" s="120">
        <v>0.3</v>
      </c>
      <c r="AI22" s="108">
        <v>0.4</v>
      </c>
      <c r="AJ22" s="108">
        <v>0.8</v>
      </c>
      <c r="AK22" s="108">
        <v>1.1000000000000001</v>
      </c>
      <c r="AL22" s="108">
        <v>1.3</v>
      </c>
      <c r="AM22" s="108">
        <v>1.6</v>
      </c>
      <c r="AN22" s="108">
        <v>1.9</v>
      </c>
      <c r="AO22" s="108">
        <v>2.2000000000000002</v>
      </c>
      <c r="AP22" s="108">
        <v>2.5</v>
      </c>
      <c r="AQ22" s="108">
        <v>2.8</v>
      </c>
      <c r="AR22" s="108">
        <v>3</v>
      </c>
      <c r="AS22" s="108">
        <v>3.2</v>
      </c>
      <c r="AT22" s="121">
        <v>3.4</v>
      </c>
    </row>
    <row r="23" spans="1:62" x14ac:dyDescent="0.3">
      <c r="A23" s="110">
        <v>21</v>
      </c>
      <c r="B23" s="120">
        <v>0.2</v>
      </c>
      <c r="C23" s="108">
        <v>0.4</v>
      </c>
      <c r="D23" s="108">
        <v>0.6</v>
      </c>
      <c r="E23" s="108">
        <v>0.8</v>
      </c>
      <c r="F23" s="108">
        <v>1</v>
      </c>
      <c r="G23" s="108">
        <v>1.2</v>
      </c>
      <c r="H23" s="108">
        <v>1.5</v>
      </c>
      <c r="I23" s="108">
        <v>1.9</v>
      </c>
      <c r="J23" s="108">
        <v>2.2000000000000002</v>
      </c>
      <c r="K23" s="108">
        <v>2.6</v>
      </c>
      <c r="L23" s="108">
        <v>2.9</v>
      </c>
      <c r="M23" s="108">
        <v>3.3</v>
      </c>
      <c r="N23" s="108">
        <v>3.6</v>
      </c>
      <c r="O23" s="108">
        <v>4</v>
      </c>
      <c r="P23" s="108">
        <v>4.3</v>
      </c>
      <c r="Q23" s="108">
        <v>4.7</v>
      </c>
      <c r="R23" s="108">
        <v>5</v>
      </c>
      <c r="S23" s="108">
        <v>5.3</v>
      </c>
      <c r="T23" s="108">
        <v>5.6</v>
      </c>
      <c r="U23" s="108">
        <v>6</v>
      </c>
      <c r="V23" s="108">
        <v>6.3</v>
      </c>
      <c r="W23" s="108">
        <v>6.6</v>
      </c>
      <c r="X23" s="108">
        <v>6.9</v>
      </c>
      <c r="Y23" s="108">
        <v>7.2</v>
      </c>
      <c r="Z23" s="108">
        <v>7.5</v>
      </c>
      <c r="AA23" s="108">
        <v>7.8</v>
      </c>
      <c r="AB23" s="108">
        <v>8.1</v>
      </c>
      <c r="AC23" s="121">
        <v>8.4</v>
      </c>
      <c r="AD23" s="127">
        <v>21</v>
      </c>
      <c r="AF23" s="91"/>
      <c r="AG23" s="112" t="s">
        <v>156</v>
      </c>
      <c r="AH23" s="120">
        <v>0.3</v>
      </c>
      <c r="AI23" s="108">
        <v>0.4</v>
      </c>
      <c r="AJ23" s="108">
        <v>0.7</v>
      </c>
      <c r="AK23" s="108">
        <v>1</v>
      </c>
      <c r="AL23" s="108">
        <v>1.2</v>
      </c>
      <c r="AM23" s="108">
        <v>1.5</v>
      </c>
      <c r="AN23" s="108">
        <v>1.7</v>
      </c>
      <c r="AO23" s="108">
        <v>2</v>
      </c>
      <c r="AP23" s="108">
        <v>2.2999999999999998</v>
      </c>
      <c r="AQ23" s="108">
        <v>2.6</v>
      </c>
      <c r="AR23" s="108">
        <v>2.9</v>
      </c>
      <c r="AS23" s="108">
        <v>3.1</v>
      </c>
      <c r="AT23" s="121">
        <v>3.3</v>
      </c>
    </row>
    <row r="24" spans="1:62" x14ac:dyDescent="0.3">
      <c r="A24" s="110">
        <v>22</v>
      </c>
      <c r="B24" s="120">
        <v>0.2</v>
      </c>
      <c r="C24" s="108">
        <v>0.4</v>
      </c>
      <c r="D24" s="108">
        <v>0.6</v>
      </c>
      <c r="E24" s="108">
        <v>0.7</v>
      </c>
      <c r="F24" s="108">
        <v>0.9</v>
      </c>
      <c r="G24" s="108">
        <v>1.1000000000000001</v>
      </c>
      <c r="H24" s="108">
        <v>1.4</v>
      </c>
      <c r="I24" s="108">
        <v>1.8</v>
      </c>
      <c r="J24" s="108">
        <v>2.1</v>
      </c>
      <c r="K24" s="108">
        <v>2.5</v>
      </c>
      <c r="L24" s="108">
        <v>2.8</v>
      </c>
      <c r="M24" s="108">
        <v>3.1</v>
      </c>
      <c r="N24" s="108">
        <v>3.5</v>
      </c>
      <c r="O24" s="108">
        <v>3.8</v>
      </c>
      <c r="P24" s="108">
        <v>4.0999999999999996</v>
      </c>
      <c r="Q24" s="108">
        <v>4.5</v>
      </c>
      <c r="R24" s="108">
        <v>4.8</v>
      </c>
      <c r="S24" s="108">
        <v>5.0999999999999996</v>
      </c>
      <c r="T24" s="108">
        <v>5.4</v>
      </c>
      <c r="U24" s="108">
        <v>5.7</v>
      </c>
      <c r="V24" s="108">
        <v>6</v>
      </c>
      <c r="W24" s="108">
        <v>6.3</v>
      </c>
      <c r="X24" s="108">
        <v>6.6</v>
      </c>
      <c r="Y24" s="108">
        <v>6.9</v>
      </c>
      <c r="Z24" s="108">
        <v>7.2</v>
      </c>
      <c r="AA24" s="108">
        <v>7.5</v>
      </c>
      <c r="AB24" s="108">
        <v>7.8</v>
      </c>
      <c r="AC24" s="121">
        <v>8.1</v>
      </c>
      <c r="AD24" s="127">
        <v>22</v>
      </c>
      <c r="AF24" s="109" t="s">
        <v>149</v>
      </c>
      <c r="AG24" s="111" t="s">
        <v>158</v>
      </c>
      <c r="AH24" s="120">
        <v>0.2</v>
      </c>
      <c r="AI24" s="108">
        <v>0.4</v>
      </c>
      <c r="AJ24" s="108">
        <v>0.7</v>
      </c>
      <c r="AK24" s="108">
        <v>1</v>
      </c>
      <c r="AL24" s="108">
        <v>1.3</v>
      </c>
      <c r="AM24" s="108">
        <v>1.6</v>
      </c>
      <c r="AN24" s="108">
        <v>1.9</v>
      </c>
      <c r="AO24" s="108">
        <v>2.1</v>
      </c>
      <c r="AP24" s="108">
        <v>2.4</v>
      </c>
      <c r="AQ24" s="108">
        <v>2.6</v>
      </c>
      <c r="AR24" s="108">
        <v>2.8</v>
      </c>
      <c r="AS24" s="108">
        <v>3</v>
      </c>
      <c r="AT24" s="121">
        <v>3.2</v>
      </c>
    </row>
    <row r="25" spans="1:62" x14ac:dyDescent="0.3">
      <c r="A25" s="110">
        <v>23</v>
      </c>
      <c r="B25" s="120">
        <v>0.2</v>
      </c>
      <c r="C25" s="108">
        <v>0.4</v>
      </c>
      <c r="D25" s="108">
        <v>0.5</v>
      </c>
      <c r="E25" s="108">
        <v>0.7</v>
      </c>
      <c r="F25" s="108">
        <v>0.9</v>
      </c>
      <c r="G25" s="108">
        <v>1</v>
      </c>
      <c r="H25" s="108">
        <v>1.4</v>
      </c>
      <c r="I25" s="108">
        <v>1.7</v>
      </c>
      <c r="J25" s="108">
        <v>2</v>
      </c>
      <c r="K25" s="108">
        <v>2.4</v>
      </c>
      <c r="L25" s="108">
        <v>2.7</v>
      </c>
      <c r="M25" s="108">
        <v>3</v>
      </c>
      <c r="N25" s="108">
        <v>3.3</v>
      </c>
      <c r="O25" s="108">
        <v>3.7</v>
      </c>
      <c r="P25" s="108">
        <v>4</v>
      </c>
      <c r="Q25" s="108">
        <v>4.3</v>
      </c>
      <c r="R25" s="108">
        <v>4.5999999999999996</v>
      </c>
      <c r="S25" s="108">
        <v>4.9000000000000004</v>
      </c>
      <c r="T25" s="108">
        <v>5.2</v>
      </c>
      <c r="U25" s="108">
        <v>5.5</v>
      </c>
      <c r="V25" s="108">
        <v>5.8</v>
      </c>
      <c r="W25" s="108">
        <v>6.1</v>
      </c>
      <c r="X25" s="108">
        <v>6.4</v>
      </c>
      <c r="Y25" s="108">
        <v>6.6</v>
      </c>
      <c r="Z25" s="108">
        <v>6.9</v>
      </c>
      <c r="AA25" s="108">
        <v>7.2</v>
      </c>
      <c r="AB25" s="108">
        <v>7.5</v>
      </c>
      <c r="AC25" s="121">
        <v>7.8</v>
      </c>
      <c r="AD25" s="127">
        <v>23</v>
      </c>
      <c r="AF25" s="110"/>
      <c r="AG25" s="113">
        <v>4</v>
      </c>
      <c r="AH25" s="120">
        <v>0.2</v>
      </c>
      <c r="AI25" s="108">
        <v>0.4</v>
      </c>
      <c r="AJ25" s="108">
        <v>0.7</v>
      </c>
      <c r="AK25" s="108">
        <v>1</v>
      </c>
      <c r="AL25" s="108">
        <v>1.2</v>
      </c>
      <c r="AM25" s="108">
        <v>1.5</v>
      </c>
      <c r="AN25" s="108">
        <v>1.7</v>
      </c>
      <c r="AO25" s="108">
        <v>2</v>
      </c>
      <c r="AP25" s="108">
        <v>2.2000000000000002</v>
      </c>
      <c r="AQ25" s="108">
        <v>2.4</v>
      </c>
      <c r="AR25" s="108">
        <v>2.6</v>
      </c>
      <c r="AS25" s="108">
        <v>2.8</v>
      </c>
      <c r="AT25" s="121">
        <v>3</v>
      </c>
    </row>
    <row r="26" spans="1:62" x14ac:dyDescent="0.3">
      <c r="A26" s="110">
        <v>24</v>
      </c>
      <c r="B26" s="120">
        <v>0.2</v>
      </c>
      <c r="C26" s="108">
        <v>0.4</v>
      </c>
      <c r="D26" s="108">
        <v>0.5</v>
      </c>
      <c r="E26" s="108">
        <v>0.7</v>
      </c>
      <c r="F26" s="108">
        <v>0.9</v>
      </c>
      <c r="G26" s="108">
        <v>1</v>
      </c>
      <c r="H26" s="108">
        <v>1.3</v>
      </c>
      <c r="I26" s="108">
        <v>1.6</v>
      </c>
      <c r="J26" s="108">
        <v>1.9</v>
      </c>
      <c r="K26" s="108">
        <v>2.2999999999999998</v>
      </c>
      <c r="L26" s="108">
        <v>2.6</v>
      </c>
      <c r="M26" s="108">
        <v>2.9</v>
      </c>
      <c r="N26" s="108">
        <v>3.2</v>
      </c>
      <c r="O26" s="108">
        <v>3.5</v>
      </c>
      <c r="P26" s="108">
        <v>3.8</v>
      </c>
      <c r="Q26" s="108">
        <v>4.0999999999999996</v>
      </c>
      <c r="R26" s="108">
        <v>4.4000000000000004</v>
      </c>
      <c r="S26" s="108">
        <v>4.7</v>
      </c>
      <c r="T26" s="108">
        <v>5</v>
      </c>
      <c r="U26" s="108">
        <v>5.3</v>
      </c>
      <c r="V26" s="108">
        <v>5.6</v>
      </c>
      <c r="W26" s="108">
        <v>5.9</v>
      </c>
      <c r="X26" s="108">
        <v>6.1</v>
      </c>
      <c r="Y26" s="108">
        <v>6.4</v>
      </c>
      <c r="Z26" s="108">
        <v>6.7</v>
      </c>
      <c r="AA26" s="108">
        <v>6.9</v>
      </c>
      <c r="AB26" s="108">
        <v>7.2</v>
      </c>
      <c r="AC26" s="121">
        <v>7.5</v>
      </c>
      <c r="AD26" s="127">
        <v>24</v>
      </c>
      <c r="AF26" s="91"/>
      <c r="AG26" s="112" t="s">
        <v>156</v>
      </c>
      <c r="AH26" s="120">
        <v>0.2</v>
      </c>
      <c r="AI26" s="108">
        <v>0.4</v>
      </c>
      <c r="AJ26" s="108">
        <v>0.6</v>
      </c>
      <c r="AK26" s="108">
        <v>0.9</v>
      </c>
      <c r="AL26" s="108">
        <v>1.1000000000000001</v>
      </c>
      <c r="AM26" s="108">
        <v>1.4</v>
      </c>
      <c r="AN26" s="108">
        <v>1.6</v>
      </c>
      <c r="AO26" s="108">
        <v>1.9</v>
      </c>
      <c r="AP26" s="108">
        <v>2.1</v>
      </c>
      <c r="AQ26" s="108">
        <v>2.2999999999999998</v>
      </c>
      <c r="AR26" s="108">
        <v>2.5</v>
      </c>
      <c r="AS26" s="108">
        <v>2.7</v>
      </c>
      <c r="AT26" s="121"/>
    </row>
    <row r="27" spans="1:62" x14ac:dyDescent="0.3">
      <c r="A27" s="110">
        <v>25</v>
      </c>
      <c r="B27" s="120">
        <v>0.2</v>
      </c>
      <c r="C27" s="108">
        <v>0.3</v>
      </c>
      <c r="D27" s="108">
        <v>0.5</v>
      </c>
      <c r="E27" s="108">
        <v>0.6</v>
      </c>
      <c r="F27" s="108">
        <v>0.8</v>
      </c>
      <c r="G27" s="108">
        <v>1</v>
      </c>
      <c r="H27" s="108">
        <v>1.3</v>
      </c>
      <c r="I27" s="108">
        <v>1.6</v>
      </c>
      <c r="J27" s="108">
        <v>1.9</v>
      </c>
      <c r="K27" s="108">
        <v>2.2000000000000002</v>
      </c>
      <c r="L27" s="108">
        <v>2.5</v>
      </c>
      <c r="M27" s="108">
        <v>2.8</v>
      </c>
      <c r="N27" s="108">
        <v>3.1</v>
      </c>
      <c r="O27" s="108">
        <v>3.4</v>
      </c>
      <c r="P27" s="108">
        <v>3.7</v>
      </c>
      <c r="Q27" s="108">
        <v>4</v>
      </c>
      <c r="R27" s="108">
        <v>4.2</v>
      </c>
      <c r="S27" s="108">
        <v>4.5</v>
      </c>
      <c r="T27" s="108">
        <v>4.8</v>
      </c>
      <c r="U27" s="108">
        <v>5.0999999999999996</v>
      </c>
      <c r="V27" s="108">
        <v>5.4</v>
      </c>
      <c r="W27" s="108">
        <v>5.6</v>
      </c>
      <c r="X27" s="108">
        <v>5.9</v>
      </c>
      <c r="Y27" s="108">
        <v>6.2</v>
      </c>
      <c r="Z27" s="108">
        <v>6.4</v>
      </c>
      <c r="AA27" s="108">
        <v>6.7</v>
      </c>
      <c r="AB27" s="108">
        <v>7</v>
      </c>
      <c r="AC27" s="121">
        <v>7.2</v>
      </c>
      <c r="AD27" s="127">
        <v>25</v>
      </c>
      <c r="AF27" s="109" t="s">
        <v>150</v>
      </c>
      <c r="AG27" s="111" t="s">
        <v>158</v>
      </c>
      <c r="AH27" s="120">
        <v>0.2</v>
      </c>
      <c r="AI27" s="108">
        <v>0.4</v>
      </c>
      <c r="AJ27" s="108">
        <v>0.6</v>
      </c>
      <c r="AK27" s="108">
        <v>0.9</v>
      </c>
      <c r="AL27" s="108">
        <v>1.1000000000000001</v>
      </c>
      <c r="AM27" s="108">
        <v>1.4</v>
      </c>
      <c r="AN27" s="108">
        <v>1.6</v>
      </c>
      <c r="AO27" s="108">
        <v>1.8</v>
      </c>
      <c r="AP27" s="108">
        <v>2</v>
      </c>
      <c r="AQ27" s="108">
        <v>2.2000000000000002</v>
      </c>
      <c r="AR27" s="108">
        <v>2.4</v>
      </c>
      <c r="AS27" s="108">
        <v>2.6</v>
      </c>
      <c r="AT27" s="121"/>
    </row>
    <row r="28" spans="1:62" x14ac:dyDescent="0.3">
      <c r="A28" s="110">
        <v>26</v>
      </c>
      <c r="B28" s="120">
        <v>0.2</v>
      </c>
      <c r="C28" s="108">
        <v>0.3</v>
      </c>
      <c r="D28" s="108">
        <v>0.5</v>
      </c>
      <c r="E28" s="108">
        <v>0.6</v>
      </c>
      <c r="F28" s="108">
        <v>0.8</v>
      </c>
      <c r="G28" s="108">
        <v>0.9</v>
      </c>
      <c r="H28" s="108">
        <v>1.2</v>
      </c>
      <c r="I28" s="108">
        <v>1.5</v>
      </c>
      <c r="J28" s="108">
        <v>1.8</v>
      </c>
      <c r="K28" s="108">
        <v>2.1</v>
      </c>
      <c r="L28" s="108">
        <v>2.4</v>
      </c>
      <c r="M28" s="108">
        <v>2.7</v>
      </c>
      <c r="N28" s="108">
        <v>3</v>
      </c>
      <c r="O28" s="108">
        <v>3.2</v>
      </c>
      <c r="P28" s="108">
        <v>3.5</v>
      </c>
      <c r="Q28" s="108">
        <v>3.8</v>
      </c>
      <c r="R28" s="108">
        <v>4.0999999999999996</v>
      </c>
      <c r="S28" s="108">
        <v>4.3</v>
      </c>
      <c r="T28" s="108">
        <v>4.5999999999999996</v>
      </c>
      <c r="U28" s="108">
        <v>4.9000000000000004</v>
      </c>
      <c r="V28" s="108">
        <v>5.2</v>
      </c>
      <c r="W28" s="108">
        <v>5.4</v>
      </c>
      <c r="X28" s="108">
        <v>5.7</v>
      </c>
      <c r="Y28" s="108">
        <v>5.9</v>
      </c>
      <c r="Z28" s="108">
        <v>6.2</v>
      </c>
      <c r="AA28" s="108">
        <v>6.5</v>
      </c>
      <c r="AB28" s="108">
        <v>6.7</v>
      </c>
      <c r="AC28" s="121">
        <v>6.9</v>
      </c>
      <c r="AD28" s="127">
        <v>26</v>
      </c>
      <c r="AF28" s="110"/>
      <c r="AG28" s="113">
        <v>4</v>
      </c>
      <c r="AH28" s="120">
        <v>0.2</v>
      </c>
      <c r="AI28" s="108">
        <v>0.3</v>
      </c>
      <c r="AJ28" s="108">
        <v>0.5</v>
      </c>
      <c r="AK28" s="108">
        <v>0.8</v>
      </c>
      <c r="AL28" s="108">
        <v>1</v>
      </c>
      <c r="AM28" s="108">
        <v>1.3</v>
      </c>
      <c r="AN28" s="108">
        <v>1.5</v>
      </c>
      <c r="AO28" s="108">
        <v>1.7</v>
      </c>
      <c r="AP28" s="108">
        <v>1.9</v>
      </c>
      <c r="AQ28" s="108">
        <v>2.1</v>
      </c>
      <c r="AR28" s="108">
        <v>2.2999999999999998</v>
      </c>
      <c r="AS28" s="108">
        <v>2.4</v>
      </c>
      <c r="AT28" s="121"/>
    </row>
    <row r="29" spans="1:62" x14ac:dyDescent="0.3">
      <c r="A29" s="110">
        <v>27</v>
      </c>
      <c r="B29" s="120">
        <v>0.2</v>
      </c>
      <c r="C29" s="108">
        <v>0.3</v>
      </c>
      <c r="D29" s="108">
        <v>0.5</v>
      </c>
      <c r="E29" s="108">
        <v>0.6</v>
      </c>
      <c r="F29" s="108">
        <v>0.8</v>
      </c>
      <c r="G29" s="108">
        <v>0.9</v>
      </c>
      <c r="H29" s="108">
        <v>1.2</v>
      </c>
      <c r="I29" s="108">
        <v>1.5</v>
      </c>
      <c r="J29" s="108">
        <v>1.7</v>
      </c>
      <c r="K29" s="108">
        <v>2</v>
      </c>
      <c r="L29" s="108">
        <v>2.2999999999999998</v>
      </c>
      <c r="M29" s="108">
        <v>2.6</v>
      </c>
      <c r="N29" s="108">
        <v>2.9</v>
      </c>
      <c r="O29" s="108">
        <v>3.1</v>
      </c>
      <c r="P29" s="108">
        <v>3.4</v>
      </c>
      <c r="Q29" s="108">
        <v>3.7</v>
      </c>
      <c r="R29" s="108">
        <v>3.9</v>
      </c>
      <c r="S29" s="108">
        <v>4.2</v>
      </c>
      <c r="T29" s="108">
        <v>4.5</v>
      </c>
      <c r="U29" s="108">
        <v>4.7</v>
      </c>
      <c r="V29" s="108">
        <v>5</v>
      </c>
      <c r="W29" s="108">
        <v>5.2</v>
      </c>
      <c r="X29" s="108">
        <v>5.5</v>
      </c>
      <c r="Y29" s="108">
        <v>5.7</v>
      </c>
      <c r="Z29" s="108">
        <v>6</v>
      </c>
      <c r="AA29" s="108">
        <v>6.3</v>
      </c>
      <c r="AB29" s="108">
        <v>6.5</v>
      </c>
      <c r="AC29" s="121">
        <v>6.7</v>
      </c>
      <c r="AD29" s="127">
        <v>27</v>
      </c>
      <c r="AF29" s="91"/>
      <c r="AG29" s="112" t="s">
        <v>156</v>
      </c>
      <c r="AH29" s="120">
        <v>0.2</v>
      </c>
      <c r="AI29" s="108">
        <v>0.3</v>
      </c>
      <c r="AJ29" s="108">
        <v>0.5</v>
      </c>
      <c r="AK29" s="108">
        <v>0.7</v>
      </c>
      <c r="AL29" s="108">
        <v>0.9</v>
      </c>
      <c r="AM29" s="108">
        <v>1.2</v>
      </c>
      <c r="AN29" s="108">
        <v>1.4</v>
      </c>
      <c r="AO29" s="108">
        <v>1.5</v>
      </c>
      <c r="AP29" s="108">
        <v>1.7</v>
      </c>
      <c r="AQ29" s="108">
        <v>1.9</v>
      </c>
      <c r="AR29" s="108">
        <v>2.1</v>
      </c>
      <c r="AS29" s="108"/>
      <c r="AT29" s="121"/>
    </row>
    <row r="30" spans="1:62" x14ac:dyDescent="0.3">
      <c r="A30" s="110">
        <v>28</v>
      </c>
      <c r="B30" s="120">
        <v>0.2</v>
      </c>
      <c r="C30" s="108">
        <v>0.3</v>
      </c>
      <c r="D30" s="108">
        <v>0.5</v>
      </c>
      <c r="E30" s="108">
        <v>0.6</v>
      </c>
      <c r="F30" s="108">
        <v>0.7</v>
      </c>
      <c r="G30" s="108">
        <v>0.9</v>
      </c>
      <c r="H30" s="108">
        <v>1.1000000000000001</v>
      </c>
      <c r="I30" s="108">
        <v>1.4</v>
      </c>
      <c r="J30" s="108">
        <v>1.7</v>
      </c>
      <c r="K30" s="108">
        <v>1.9</v>
      </c>
      <c r="L30" s="108">
        <v>2.2000000000000002</v>
      </c>
      <c r="M30" s="108">
        <v>2.5</v>
      </c>
      <c r="N30" s="108">
        <v>2.8</v>
      </c>
      <c r="O30" s="108">
        <v>3</v>
      </c>
      <c r="P30" s="108">
        <v>3.3</v>
      </c>
      <c r="Q30" s="108">
        <v>3.5</v>
      </c>
      <c r="R30" s="108">
        <v>3.8</v>
      </c>
      <c r="S30" s="108">
        <v>4.0999999999999996</v>
      </c>
      <c r="T30" s="108">
        <v>4.3</v>
      </c>
      <c r="U30" s="108">
        <v>4.5999999999999996</v>
      </c>
      <c r="V30" s="108">
        <v>4.8</v>
      </c>
      <c r="W30" s="108">
        <v>5.0999999999999996</v>
      </c>
      <c r="X30" s="108">
        <v>5.3</v>
      </c>
      <c r="Y30" s="108">
        <v>5.5</v>
      </c>
      <c r="Z30" s="108">
        <v>5.8</v>
      </c>
      <c r="AA30" s="108">
        <v>6</v>
      </c>
      <c r="AB30" s="108">
        <v>6.3</v>
      </c>
      <c r="AC30" s="121">
        <v>6.5</v>
      </c>
      <c r="AD30" s="127">
        <v>28</v>
      </c>
      <c r="AF30" s="109" t="s">
        <v>151</v>
      </c>
      <c r="AG30" s="111" t="s">
        <v>158</v>
      </c>
      <c r="AH30" s="120">
        <v>0.2</v>
      </c>
      <c r="AI30" s="108">
        <v>0.3</v>
      </c>
      <c r="AJ30" s="108">
        <v>0.5</v>
      </c>
      <c r="AK30" s="108">
        <v>0.7</v>
      </c>
      <c r="AL30" s="108">
        <v>0.9</v>
      </c>
      <c r="AM30" s="108">
        <v>1.2</v>
      </c>
      <c r="AN30" s="108">
        <v>1.4</v>
      </c>
      <c r="AO30" s="108">
        <v>1.5</v>
      </c>
      <c r="AP30" s="108">
        <v>1.7</v>
      </c>
      <c r="AQ30" s="108">
        <v>1.9</v>
      </c>
      <c r="AR30" s="108">
        <v>2</v>
      </c>
      <c r="AS30" s="108"/>
      <c r="AT30" s="121"/>
    </row>
    <row r="31" spans="1:62" x14ac:dyDescent="0.3">
      <c r="A31" s="110">
        <v>29</v>
      </c>
      <c r="B31" s="120">
        <v>0.2</v>
      </c>
      <c r="C31" s="108">
        <v>0.3</v>
      </c>
      <c r="D31" s="108">
        <v>0.4</v>
      </c>
      <c r="E31" s="108">
        <v>0.6</v>
      </c>
      <c r="F31" s="108">
        <v>0.7</v>
      </c>
      <c r="G31" s="108">
        <v>0.8</v>
      </c>
      <c r="H31" s="108">
        <v>1.1000000000000001</v>
      </c>
      <c r="I31" s="108">
        <v>1.4</v>
      </c>
      <c r="J31" s="108">
        <v>1.6</v>
      </c>
      <c r="K31" s="108">
        <v>1.9</v>
      </c>
      <c r="L31" s="108">
        <v>2.2000000000000002</v>
      </c>
      <c r="M31" s="108">
        <v>2.4</v>
      </c>
      <c r="N31" s="108">
        <v>2.7</v>
      </c>
      <c r="O31" s="108">
        <v>2.9</v>
      </c>
      <c r="P31" s="108">
        <v>3.2</v>
      </c>
      <c r="Q31" s="108">
        <v>3.4</v>
      </c>
      <c r="R31" s="108">
        <v>3.7</v>
      </c>
      <c r="S31" s="108">
        <v>3.9</v>
      </c>
      <c r="T31" s="108">
        <v>4.2</v>
      </c>
      <c r="U31" s="108">
        <v>4.4000000000000004</v>
      </c>
      <c r="V31" s="108">
        <v>4.7</v>
      </c>
      <c r="W31" s="108">
        <v>4.9000000000000004</v>
      </c>
      <c r="X31" s="108">
        <v>5.0999999999999996</v>
      </c>
      <c r="Y31" s="108">
        <v>5.3</v>
      </c>
      <c r="Z31" s="108">
        <v>5.6</v>
      </c>
      <c r="AA31" s="108">
        <v>5.8</v>
      </c>
      <c r="AB31" s="108">
        <v>6.1</v>
      </c>
      <c r="AC31" s="121">
        <v>6.3</v>
      </c>
      <c r="AD31" s="127">
        <v>29</v>
      </c>
      <c r="AF31" s="91"/>
      <c r="AG31" s="112" t="s">
        <v>157</v>
      </c>
      <c r="AH31" s="120">
        <v>0.2</v>
      </c>
      <c r="AI31" s="108">
        <v>0.3</v>
      </c>
      <c r="AJ31" s="108">
        <v>0.4</v>
      </c>
      <c r="AK31" s="108">
        <v>0.6</v>
      </c>
      <c r="AL31" s="108">
        <v>0.8</v>
      </c>
      <c r="AM31" s="108">
        <v>1</v>
      </c>
      <c r="AN31" s="108">
        <v>1.2</v>
      </c>
      <c r="AO31" s="108">
        <v>1.4</v>
      </c>
      <c r="AP31" s="108">
        <v>1.6</v>
      </c>
      <c r="AQ31" s="108">
        <v>1.7</v>
      </c>
      <c r="AR31" s="108"/>
      <c r="AS31" s="108"/>
      <c r="AT31" s="121"/>
    </row>
    <row r="32" spans="1:62" x14ac:dyDescent="0.3">
      <c r="A32" s="110">
        <v>30</v>
      </c>
      <c r="B32" s="120">
        <v>0.2</v>
      </c>
      <c r="C32" s="108">
        <v>0.3</v>
      </c>
      <c r="D32" s="108">
        <v>0.4</v>
      </c>
      <c r="E32" s="108">
        <v>0.5</v>
      </c>
      <c r="F32" s="108">
        <v>0.7</v>
      </c>
      <c r="G32" s="108">
        <v>0.8</v>
      </c>
      <c r="H32" s="108">
        <v>1.1000000000000001</v>
      </c>
      <c r="I32" s="108">
        <v>1.3</v>
      </c>
      <c r="J32" s="108">
        <v>1.6</v>
      </c>
      <c r="K32" s="108">
        <v>1.8</v>
      </c>
      <c r="L32" s="108">
        <v>2.1</v>
      </c>
      <c r="M32" s="108">
        <v>2.2999999999999998</v>
      </c>
      <c r="N32" s="108">
        <v>2.6</v>
      </c>
      <c r="O32" s="108">
        <v>2.8</v>
      </c>
      <c r="P32" s="108">
        <v>3.1</v>
      </c>
      <c r="Q32" s="108">
        <v>3.3</v>
      </c>
      <c r="R32" s="108">
        <v>3.6</v>
      </c>
      <c r="S32" s="108">
        <v>3.8</v>
      </c>
      <c r="T32" s="108">
        <v>4</v>
      </c>
      <c r="U32" s="108">
        <v>4.3</v>
      </c>
      <c r="V32" s="108">
        <v>4.5</v>
      </c>
      <c r="W32" s="108">
        <v>4.8</v>
      </c>
      <c r="X32" s="108">
        <v>5</v>
      </c>
      <c r="Y32" s="108">
        <v>5.2</v>
      </c>
      <c r="Z32" s="108">
        <v>5.4</v>
      </c>
      <c r="AA32" s="108">
        <v>5.7</v>
      </c>
      <c r="AB32" s="108">
        <v>5.9</v>
      </c>
      <c r="AC32" s="121">
        <v>6.1</v>
      </c>
      <c r="AD32" s="127">
        <v>30</v>
      </c>
      <c r="AF32" s="109" t="s">
        <v>152</v>
      </c>
      <c r="AG32" s="111" t="s">
        <v>158</v>
      </c>
      <c r="AH32" s="120">
        <v>0.2</v>
      </c>
      <c r="AI32" s="108">
        <v>0.3</v>
      </c>
      <c r="AJ32" s="108">
        <v>0.4</v>
      </c>
      <c r="AK32" s="108">
        <v>0.6</v>
      </c>
      <c r="AL32" s="108">
        <v>0.8</v>
      </c>
      <c r="AM32" s="108">
        <v>1</v>
      </c>
      <c r="AN32" s="108">
        <v>1.1000000000000001</v>
      </c>
      <c r="AO32" s="108">
        <v>1.3</v>
      </c>
      <c r="AP32" s="108">
        <v>1.4</v>
      </c>
      <c r="AQ32" s="108"/>
      <c r="AR32" s="108"/>
      <c r="AS32" s="108"/>
      <c r="AT32" s="121"/>
    </row>
    <row r="33" spans="1:49" x14ac:dyDescent="0.3">
      <c r="A33" s="110">
        <v>31</v>
      </c>
      <c r="B33" s="120">
        <v>0.2</v>
      </c>
      <c r="C33" s="108">
        <v>0.3</v>
      </c>
      <c r="D33" s="108">
        <v>0.4</v>
      </c>
      <c r="E33" s="108">
        <v>0.5</v>
      </c>
      <c r="F33" s="108">
        <v>0.7</v>
      </c>
      <c r="G33" s="108">
        <v>0.8</v>
      </c>
      <c r="H33" s="108">
        <v>1</v>
      </c>
      <c r="I33" s="108">
        <v>1.3</v>
      </c>
      <c r="J33" s="108">
        <v>1.5</v>
      </c>
      <c r="K33" s="108">
        <v>1.8</v>
      </c>
      <c r="L33" s="108">
        <v>2</v>
      </c>
      <c r="M33" s="108">
        <v>2.2000000000000002</v>
      </c>
      <c r="N33" s="108">
        <v>2.5</v>
      </c>
      <c r="O33" s="108">
        <v>2.7</v>
      </c>
      <c r="P33" s="108">
        <v>3</v>
      </c>
      <c r="Q33" s="108">
        <v>3.2</v>
      </c>
      <c r="R33" s="108">
        <v>3.5</v>
      </c>
      <c r="S33" s="108">
        <v>3.7</v>
      </c>
      <c r="T33" s="108">
        <v>3.9</v>
      </c>
      <c r="U33" s="108">
        <v>4.0999999999999996</v>
      </c>
      <c r="V33" s="108">
        <v>4.4000000000000004</v>
      </c>
      <c r="W33" s="108">
        <v>4.5999999999999996</v>
      </c>
      <c r="X33" s="108">
        <v>4.8</v>
      </c>
      <c r="Y33" s="108">
        <v>5</v>
      </c>
      <c r="Z33" s="108">
        <v>5.3</v>
      </c>
      <c r="AA33" s="108">
        <v>5.5</v>
      </c>
      <c r="AB33" s="108">
        <v>5.7</v>
      </c>
      <c r="AC33" s="121">
        <v>5.9</v>
      </c>
      <c r="AD33" s="127">
        <v>31</v>
      </c>
      <c r="AF33" s="91"/>
      <c r="AG33" s="112" t="s">
        <v>157</v>
      </c>
      <c r="AH33" s="120">
        <v>0.2</v>
      </c>
      <c r="AI33" s="108">
        <v>0.3</v>
      </c>
      <c r="AJ33" s="108">
        <v>0.4</v>
      </c>
      <c r="AK33" s="108">
        <v>0.5</v>
      </c>
      <c r="AL33" s="108">
        <v>0.7</v>
      </c>
      <c r="AM33" s="108">
        <v>0.9</v>
      </c>
      <c r="AN33" s="108">
        <v>1</v>
      </c>
      <c r="AO33" s="108">
        <v>1.2</v>
      </c>
      <c r="AP33" s="108">
        <v>1.3</v>
      </c>
      <c r="AQ33" s="108"/>
      <c r="AR33" s="108"/>
      <c r="AS33" s="108"/>
      <c r="AT33" s="121"/>
    </row>
    <row r="34" spans="1:49" ht="15" thickBot="1" x14ac:dyDescent="0.35">
      <c r="A34" s="110">
        <v>32</v>
      </c>
      <c r="B34" s="120">
        <v>0.2</v>
      </c>
      <c r="C34" s="108">
        <v>0.3</v>
      </c>
      <c r="D34" s="108">
        <v>0.4</v>
      </c>
      <c r="E34" s="108">
        <v>0.5</v>
      </c>
      <c r="F34" s="108">
        <v>0.6</v>
      </c>
      <c r="G34" s="108">
        <v>0.7</v>
      </c>
      <c r="H34" s="108">
        <v>1</v>
      </c>
      <c r="I34" s="108">
        <v>1.3</v>
      </c>
      <c r="J34" s="108">
        <v>1.5</v>
      </c>
      <c r="K34" s="108">
        <v>1.7</v>
      </c>
      <c r="L34" s="108">
        <v>2</v>
      </c>
      <c r="M34" s="108">
        <v>2.2000000000000002</v>
      </c>
      <c r="N34" s="108">
        <v>2.4</v>
      </c>
      <c r="O34" s="108">
        <v>2.7</v>
      </c>
      <c r="P34" s="108">
        <v>2.9</v>
      </c>
      <c r="Q34" s="108">
        <v>3.1</v>
      </c>
      <c r="R34" s="108">
        <v>3.4</v>
      </c>
      <c r="S34" s="108">
        <v>3.6</v>
      </c>
      <c r="T34" s="108">
        <v>3.8</v>
      </c>
      <c r="U34" s="108">
        <v>4</v>
      </c>
      <c r="V34" s="108">
        <v>4.2</v>
      </c>
      <c r="W34" s="108">
        <v>4.5</v>
      </c>
      <c r="X34" s="108">
        <v>4.7</v>
      </c>
      <c r="Y34" s="108">
        <v>4.9000000000000004</v>
      </c>
      <c r="Z34" s="108">
        <v>5.0999999999999996</v>
      </c>
      <c r="AA34" s="108">
        <v>5.3</v>
      </c>
      <c r="AB34" s="108">
        <v>5.6</v>
      </c>
      <c r="AC34" s="121">
        <v>5.8</v>
      </c>
      <c r="AD34" s="127">
        <v>32</v>
      </c>
      <c r="AF34" s="104" t="s">
        <v>153</v>
      </c>
      <c r="AG34" s="114" t="s">
        <v>159</v>
      </c>
      <c r="AH34" s="122">
        <v>0.2</v>
      </c>
      <c r="AI34" s="123">
        <v>0.3</v>
      </c>
      <c r="AJ34" s="123">
        <v>0.4</v>
      </c>
      <c r="AK34" s="123">
        <v>0.5</v>
      </c>
      <c r="AL34" s="123">
        <v>0.6</v>
      </c>
      <c r="AM34" s="123">
        <v>0.8</v>
      </c>
      <c r="AN34" s="123">
        <v>0.9</v>
      </c>
      <c r="AO34" s="123">
        <v>1</v>
      </c>
      <c r="AP34" s="123">
        <v>1.1000000000000001</v>
      </c>
      <c r="AQ34" s="123"/>
      <c r="AR34" s="123"/>
      <c r="AS34" s="123"/>
      <c r="AT34" s="124"/>
    </row>
    <row r="35" spans="1:49" ht="15" thickTop="1" x14ac:dyDescent="0.3">
      <c r="A35" s="110">
        <v>33</v>
      </c>
      <c r="B35" s="120">
        <v>0.1</v>
      </c>
      <c r="C35" s="108">
        <v>0.2</v>
      </c>
      <c r="D35" s="108">
        <v>0.4</v>
      </c>
      <c r="E35" s="108">
        <v>0.5</v>
      </c>
      <c r="F35" s="108">
        <v>0.6</v>
      </c>
      <c r="G35" s="108">
        <v>0.7</v>
      </c>
      <c r="H35" s="108">
        <v>1</v>
      </c>
      <c r="I35" s="108">
        <v>1.2</v>
      </c>
      <c r="J35" s="108">
        <v>1.4</v>
      </c>
      <c r="K35" s="108">
        <v>1.7</v>
      </c>
      <c r="L35" s="108">
        <v>1.9</v>
      </c>
      <c r="M35" s="108">
        <v>2.1</v>
      </c>
      <c r="N35" s="108">
        <v>2.2999999999999998</v>
      </c>
      <c r="O35" s="108">
        <v>2.6</v>
      </c>
      <c r="P35" s="108">
        <v>2.8</v>
      </c>
      <c r="Q35" s="108">
        <v>3</v>
      </c>
      <c r="R35" s="108">
        <v>3.3</v>
      </c>
      <c r="S35" s="108">
        <v>3.5</v>
      </c>
      <c r="T35" s="108">
        <v>3.7</v>
      </c>
      <c r="U35" s="108">
        <v>3.9</v>
      </c>
      <c r="V35" s="108">
        <v>4.0999999999999996</v>
      </c>
      <c r="W35" s="108">
        <v>4.3</v>
      </c>
      <c r="X35" s="108">
        <v>4.5</v>
      </c>
      <c r="Y35" s="108">
        <v>4.8</v>
      </c>
      <c r="Z35" s="108">
        <v>5</v>
      </c>
      <c r="AA35" s="108">
        <v>5.2</v>
      </c>
      <c r="AB35" s="108">
        <v>5.4</v>
      </c>
      <c r="AC35" s="121">
        <v>5.6</v>
      </c>
      <c r="AD35" s="127">
        <v>33</v>
      </c>
      <c r="AG35" s="107"/>
    </row>
    <row r="36" spans="1:49" ht="20.399999999999999" x14ac:dyDescent="0.45">
      <c r="A36" s="110">
        <v>34</v>
      </c>
      <c r="B36" s="120">
        <v>0.1</v>
      </c>
      <c r="C36" s="108">
        <v>0.2</v>
      </c>
      <c r="D36" s="108">
        <v>0.3</v>
      </c>
      <c r="E36" s="108">
        <v>0.5</v>
      </c>
      <c r="F36" s="108">
        <v>0.6</v>
      </c>
      <c r="G36" s="108">
        <v>0.7</v>
      </c>
      <c r="H36" s="108">
        <v>1</v>
      </c>
      <c r="I36" s="108">
        <v>1.2</v>
      </c>
      <c r="J36" s="108">
        <v>1.4</v>
      </c>
      <c r="K36" s="108">
        <v>1.6</v>
      </c>
      <c r="L36" s="108">
        <v>1.9</v>
      </c>
      <c r="M36" s="108">
        <v>2.1</v>
      </c>
      <c r="N36" s="108">
        <v>2.2999999999999998</v>
      </c>
      <c r="O36" s="108">
        <v>2.5</v>
      </c>
      <c r="P36" s="108">
        <v>2.8</v>
      </c>
      <c r="Q36" s="108">
        <v>3</v>
      </c>
      <c r="R36" s="108">
        <v>3.2</v>
      </c>
      <c r="S36" s="108">
        <v>3.4</v>
      </c>
      <c r="T36" s="108">
        <v>3.6</v>
      </c>
      <c r="U36" s="108">
        <v>3.8</v>
      </c>
      <c r="V36" s="108">
        <v>4</v>
      </c>
      <c r="W36" s="108">
        <v>4.2</v>
      </c>
      <c r="X36" s="108">
        <v>4.4000000000000004</v>
      </c>
      <c r="Y36" s="108">
        <v>4.5999999999999996</v>
      </c>
      <c r="Z36" s="108">
        <v>4.8</v>
      </c>
      <c r="AA36" s="108">
        <v>5</v>
      </c>
      <c r="AB36" s="108">
        <v>5.2</v>
      </c>
      <c r="AC36" s="121">
        <v>5.4</v>
      </c>
      <c r="AD36" s="127">
        <v>34</v>
      </c>
      <c r="AF36" s="139" t="s">
        <v>569</v>
      </c>
      <c r="AG36"/>
      <c r="AH36"/>
      <c r="AI36"/>
      <c r="AJ36"/>
      <c r="AK36"/>
      <c r="AL36"/>
      <c r="AM36"/>
      <c r="AN36"/>
      <c r="AO36"/>
      <c r="AP36"/>
      <c r="AQ36"/>
      <c r="AR36"/>
    </row>
    <row r="37" spans="1:49" ht="18" x14ac:dyDescent="0.35">
      <c r="A37" s="110">
        <v>35</v>
      </c>
      <c r="B37" s="120">
        <v>0.1</v>
      </c>
      <c r="C37" s="108">
        <v>0.2</v>
      </c>
      <c r="D37" s="108">
        <v>0.3</v>
      </c>
      <c r="E37" s="108">
        <v>0.5</v>
      </c>
      <c r="F37" s="108">
        <v>0.6</v>
      </c>
      <c r="G37" s="108">
        <v>0.7</v>
      </c>
      <c r="H37" s="108">
        <v>0.9</v>
      </c>
      <c r="I37" s="108">
        <v>1.1000000000000001</v>
      </c>
      <c r="J37" s="108">
        <v>1.4</v>
      </c>
      <c r="K37" s="108">
        <v>1.6</v>
      </c>
      <c r="L37" s="108">
        <v>1.8</v>
      </c>
      <c r="M37" s="108">
        <v>2</v>
      </c>
      <c r="N37" s="108">
        <v>2.2000000000000002</v>
      </c>
      <c r="O37" s="108">
        <v>2.4</v>
      </c>
      <c r="P37" s="108">
        <v>2.7</v>
      </c>
      <c r="Q37" s="108">
        <v>2.9</v>
      </c>
      <c r="R37" s="108">
        <v>3.1</v>
      </c>
      <c r="S37" s="108">
        <v>3.3</v>
      </c>
      <c r="T37" s="108">
        <v>3.5</v>
      </c>
      <c r="U37" s="108">
        <v>3.7</v>
      </c>
      <c r="V37" s="108">
        <v>3.9</v>
      </c>
      <c r="W37" s="108">
        <v>4.0999999999999996</v>
      </c>
      <c r="X37" s="108">
        <v>4.3</v>
      </c>
      <c r="Y37" s="108">
        <v>4.5</v>
      </c>
      <c r="Z37" s="108">
        <v>4.7</v>
      </c>
      <c r="AA37" s="108">
        <v>4.9000000000000004</v>
      </c>
      <c r="AB37" s="108">
        <v>5.0999999999999996</v>
      </c>
      <c r="AC37" s="121">
        <v>5.3</v>
      </c>
      <c r="AD37" s="127">
        <v>35</v>
      </c>
      <c r="AF37" s="139"/>
      <c r="AG37"/>
      <c r="AH37"/>
      <c r="AI37"/>
      <c r="AJ37"/>
      <c r="AK37"/>
      <c r="AL37"/>
      <c r="AM37"/>
      <c r="AN37"/>
      <c r="AO37"/>
      <c r="AP37"/>
      <c r="AQ37"/>
      <c r="AR37"/>
    </row>
    <row r="38" spans="1:49" x14ac:dyDescent="0.3">
      <c r="A38" s="110">
        <v>36</v>
      </c>
      <c r="B38" s="120">
        <v>0.1</v>
      </c>
      <c r="C38" s="108">
        <v>0.2</v>
      </c>
      <c r="D38" s="108">
        <v>0.3</v>
      </c>
      <c r="E38" s="108">
        <v>0.4</v>
      </c>
      <c r="F38" s="108">
        <v>0.5</v>
      </c>
      <c r="G38" s="108">
        <v>0.6</v>
      </c>
      <c r="H38" s="108">
        <v>0.9</v>
      </c>
      <c r="I38" s="108">
        <v>1.1000000000000001</v>
      </c>
      <c r="J38" s="108">
        <v>1.3</v>
      </c>
      <c r="K38" s="108">
        <v>1.6</v>
      </c>
      <c r="L38" s="108">
        <v>1.8</v>
      </c>
      <c r="M38" s="108">
        <v>2</v>
      </c>
      <c r="N38" s="108">
        <v>2.2000000000000002</v>
      </c>
      <c r="O38" s="108">
        <v>2.4</v>
      </c>
      <c r="P38" s="108">
        <v>2.6</v>
      </c>
      <c r="Q38" s="108">
        <v>2.8</v>
      </c>
      <c r="R38" s="108">
        <v>3</v>
      </c>
      <c r="S38" s="108">
        <v>3.2</v>
      </c>
      <c r="T38" s="108">
        <v>3.4</v>
      </c>
      <c r="U38" s="108">
        <v>3.6</v>
      </c>
      <c r="V38" s="108">
        <v>3.8</v>
      </c>
      <c r="W38" s="108">
        <v>4</v>
      </c>
      <c r="X38" s="108">
        <v>4.2</v>
      </c>
      <c r="Y38" s="108">
        <v>4.4000000000000004</v>
      </c>
      <c r="Z38" s="108">
        <v>4.5999999999999996</v>
      </c>
      <c r="AA38" s="108">
        <v>4.8</v>
      </c>
      <c r="AB38" s="108">
        <v>5</v>
      </c>
      <c r="AC38" s="121">
        <v>5.2</v>
      </c>
      <c r="AD38" s="127">
        <v>36</v>
      </c>
      <c r="AG38"/>
      <c r="AH38" t="s">
        <v>161</v>
      </c>
      <c r="AI38"/>
      <c r="AJ38"/>
      <c r="AK38"/>
      <c r="AL38"/>
      <c r="AM38"/>
      <c r="AN38"/>
      <c r="AO38"/>
      <c r="AP38"/>
      <c r="AQ38"/>
      <c r="AR38"/>
    </row>
    <row r="39" spans="1:49" ht="15" thickBot="1" x14ac:dyDescent="0.35">
      <c r="A39" s="110">
        <v>38</v>
      </c>
      <c r="B39" s="120">
        <v>0.1</v>
      </c>
      <c r="C39" s="108">
        <v>0.2</v>
      </c>
      <c r="D39" s="108">
        <v>0.3</v>
      </c>
      <c r="E39" s="108">
        <v>0.4</v>
      </c>
      <c r="F39" s="108">
        <v>0.5</v>
      </c>
      <c r="G39" s="108">
        <v>0.6</v>
      </c>
      <c r="H39" s="108">
        <v>0.9</v>
      </c>
      <c r="I39" s="108">
        <v>1.1000000000000001</v>
      </c>
      <c r="J39" s="108">
        <v>1.3</v>
      </c>
      <c r="K39" s="108">
        <v>1.5</v>
      </c>
      <c r="L39" s="108">
        <v>1.7</v>
      </c>
      <c r="M39" s="108">
        <v>1.9</v>
      </c>
      <c r="N39" s="108">
        <v>2.1</v>
      </c>
      <c r="O39" s="108">
        <v>2.2999999999999998</v>
      </c>
      <c r="P39" s="108">
        <v>2.5</v>
      </c>
      <c r="Q39" s="108">
        <v>2.7</v>
      </c>
      <c r="R39" s="108">
        <v>2.8</v>
      </c>
      <c r="S39" s="108">
        <v>3</v>
      </c>
      <c r="T39" s="108">
        <v>3.2</v>
      </c>
      <c r="U39" s="108">
        <v>3.4</v>
      </c>
      <c r="V39" s="108">
        <v>3.6</v>
      </c>
      <c r="W39" s="108">
        <v>3.8</v>
      </c>
      <c r="X39" s="108">
        <v>4</v>
      </c>
      <c r="Y39" s="108">
        <v>4.2</v>
      </c>
      <c r="Z39" s="108">
        <v>4.4000000000000004</v>
      </c>
      <c r="AA39" s="108">
        <v>4.5</v>
      </c>
      <c r="AB39" s="108">
        <v>4.7</v>
      </c>
      <c r="AC39" s="121">
        <v>4.9000000000000004</v>
      </c>
      <c r="AD39" s="127">
        <v>38</v>
      </c>
      <c r="AF39" s="2" t="s">
        <v>8</v>
      </c>
      <c r="AG39" t="s">
        <v>160</v>
      </c>
      <c r="AH39" s="109">
        <v>20</v>
      </c>
      <c r="AI39" s="115">
        <v>30</v>
      </c>
      <c r="AJ39" s="115">
        <v>40</v>
      </c>
      <c r="AK39" s="115">
        <v>50</v>
      </c>
      <c r="AL39" s="115">
        <v>60</v>
      </c>
      <c r="AM39" s="115">
        <v>70</v>
      </c>
      <c r="AN39" s="115">
        <v>80</v>
      </c>
      <c r="AO39" s="115">
        <v>90</v>
      </c>
      <c r="AP39" s="115">
        <v>100</v>
      </c>
      <c r="AQ39" s="115">
        <v>110</v>
      </c>
      <c r="AR39" s="116">
        <v>120</v>
      </c>
    </row>
    <row r="40" spans="1:49" x14ac:dyDescent="0.3">
      <c r="A40" s="110">
        <v>40</v>
      </c>
      <c r="B40" s="120">
        <v>0.1</v>
      </c>
      <c r="C40" s="108">
        <v>0.2</v>
      </c>
      <c r="D40" s="108">
        <v>0.3</v>
      </c>
      <c r="E40" s="108">
        <v>0.4</v>
      </c>
      <c r="F40" s="108">
        <v>0.5</v>
      </c>
      <c r="G40" s="108">
        <v>0.6</v>
      </c>
      <c r="H40" s="108">
        <v>0.8</v>
      </c>
      <c r="I40" s="108">
        <v>1</v>
      </c>
      <c r="J40" s="108">
        <v>1.2</v>
      </c>
      <c r="K40" s="108">
        <v>1.4</v>
      </c>
      <c r="L40" s="108">
        <v>1.6</v>
      </c>
      <c r="M40" s="108">
        <v>1.8</v>
      </c>
      <c r="N40" s="108">
        <v>2</v>
      </c>
      <c r="O40" s="108">
        <v>2.2000000000000002</v>
      </c>
      <c r="P40" s="108">
        <v>2.2999999999999998</v>
      </c>
      <c r="Q40" s="108">
        <v>2.5</v>
      </c>
      <c r="R40" s="108">
        <v>2.7</v>
      </c>
      <c r="S40" s="108">
        <v>2.9</v>
      </c>
      <c r="T40" s="108">
        <v>3.1</v>
      </c>
      <c r="U40" s="108">
        <v>3.3</v>
      </c>
      <c r="V40" s="108">
        <v>3.5</v>
      </c>
      <c r="W40" s="108">
        <v>3.6</v>
      </c>
      <c r="X40" s="108">
        <v>3.8</v>
      </c>
      <c r="Y40" s="108">
        <v>4</v>
      </c>
      <c r="Z40" s="108">
        <v>4.2</v>
      </c>
      <c r="AA40" s="108">
        <v>4.3</v>
      </c>
      <c r="AB40" s="108">
        <v>4.5</v>
      </c>
      <c r="AC40" s="121">
        <v>4.7</v>
      </c>
      <c r="AD40" s="127">
        <v>40</v>
      </c>
      <c r="AF40" s="125" t="s">
        <v>162</v>
      </c>
      <c r="AG40" s="115" t="s">
        <v>167</v>
      </c>
      <c r="AH40" s="129">
        <v>3</v>
      </c>
      <c r="AI40" s="130">
        <v>2.5</v>
      </c>
      <c r="AJ40" s="130">
        <v>2.1</v>
      </c>
      <c r="AK40" s="130">
        <v>1.8</v>
      </c>
      <c r="AL40" s="130">
        <v>1.6</v>
      </c>
      <c r="AM40" s="130">
        <v>1.4</v>
      </c>
      <c r="AN40" s="130">
        <v>1.2</v>
      </c>
      <c r="AO40" s="130">
        <v>1.1000000000000001</v>
      </c>
      <c r="AP40" s="130">
        <v>1</v>
      </c>
      <c r="AQ40" s="130">
        <v>0.9</v>
      </c>
      <c r="AR40" s="131">
        <v>0.9</v>
      </c>
    </row>
    <row r="41" spans="1:49" x14ac:dyDescent="0.3">
      <c r="A41" s="110">
        <v>42</v>
      </c>
      <c r="B41" s="120">
        <v>0.1</v>
      </c>
      <c r="C41" s="108">
        <v>0.2</v>
      </c>
      <c r="D41" s="108">
        <v>0.3</v>
      </c>
      <c r="E41" s="108">
        <v>0.4</v>
      </c>
      <c r="F41" s="108">
        <v>0.5</v>
      </c>
      <c r="G41" s="108">
        <v>0.6</v>
      </c>
      <c r="H41" s="108">
        <v>0.8</v>
      </c>
      <c r="I41" s="108">
        <v>1</v>
      </c>
      <c r="J41" s="108">
        <v>1.1000000000000001</v>
      </c>
      <c r="K41" s="108">
        <v>1.3</v>
      </c>
      <c r="L41" s="108">
        <v>1.5</v>
      </c>
      <c r="M41" s="108">
        <v>1.7</v>
      </c>
      <c r="N41" s="108">
        <v>1.9</v>
      </c>
      <c r="O41" s="108">
        <v>2.1</v>
      </c>
      <c r="P41" s="108">
        <v>2.2000000000000002</v>
      </c>
      <c r="Q41" s="108">
        <v>2.4</v>
      </c>
      <c r="R41" s="108">
        <v>2.6</v>
      </c>
      <c r="S41" s="108">
        <v>2.8</v>
      </c>
      <c r="T41" s="108">
        <v>2.9</v>
      </c>
      <c r="U41" s="108">
        <v>3.1</v>
      </c>
      <c r="V41" s="108">
        <v>3.3</v>
      </c>
      <c r="W41" s="108">
        <v>3.5</v>
      </c>
      <c r="X41" s="108">
        <v>3.7</v>
      </c>
      <c r="Y41" s="108">
        <v>3.8</v>
      </c>
      <c r="Z41" s="108">
        <v>4</v>
      </c>
      <c r="AA41" s="108">
        <v>4.0999999999999996</v>
      </c>
      <c r="AB41" s="108">
        <v>4.3</v>
      </c>
      <c r="AC41" s="121">
        <v>4.5</v>
      </c>
      <c r="AD41" s="127">
        <v>42</v>
      </c>
      <c r="AF41" s="126"/>
      <c r="AG41" s="85" t="s">
        <v>168</v>
      </c>
      <c r="AH41" s="132">
        <v>2.6</v>
      </c>
      <c r="AI41" s="85">
        <v>2.1</v>
      </c>
      <c r="AJ41" s="85">
        <v>1.7</v>
      </c>
      <c r="AK41" s="85">
        <v>1.4</v>
      </c>
      <c r="AL41" s="85">
        <v>1.2</v>
      </c>
      <c r="AM41" s="85">
        <v>1</v>
      </c>
      <c r="AN41" s="85">
        <v>0.9</v>
      </c>
      <c r="AO41" s="85">
        <v>0.8</v>
      </c>
      <c r="AP41" s="85">
        <v>0.7</v>
      </c>
      <c r="AQ41" s="85">
        <v>0.6</v>
      </c>
      <c r="AR41" s="133">
        <v>0.6</v>
      </c>
    </row>
    <row r="42" spans="1:49" ht="15" thickBot="1" x14ac:dyDescent="0.35">
      <c r="A42" s="91">
        <v>44</v>
      </c>
      <c r="B42" s="122">
        <v>0.1</v>
      </c>
      <c r="C42" s="123">
        <v>0.2</v>
      </c>
      <c r="D42" s="123">
        <v>0.3</v>
      </c>
      <c r="E42" s="123">
        <v>0.3</v>
      </c>
      <c r="F42" s="123">
        <v>0.4</v>
      </c>
      <c r="G42" s="123">
        <v>0.5</v>
      </c>
      <c r="H42" s="123">
        <v>0.7</v>
      </c>
      <c r="I42" s="123">
        <v>0.9</v>
      </c>
      <c r="J42" s="123">
        <v>1.1000000000000001</v>
      </c>
      <c r="K42" s="123">
        <v>1.2</v>
      </c>
      <c r="L42" s="123">
        <v>1.4</v>
      </c>
      <c r="M42" s="123">
        <v>1.6</v>
      </c>
      <c r="N42" s="123">
        <v>1.8</v>
      </c>
      <c r="O42" s="123">
        <v>2</v>
      </c>
      <c r="P42" s="123">
        <v>2.1</v>
      </c>
      <c r="Q42" s="123">
        <v>2.2999999999999998</v>
      </c>
      <c r="R42" s="123">
        <v>2.5</v>
      </c>
      <c r="S42" s="123">
        <v>2.7</v>
      </c>
      <c r="T42" s="123">
        <v>2.8</v>
      </c>
      <c r="U42" s="123">
        <v>3</v>
      </c>
      <c r="V42" s="123">
        <v>3.2</v>
      </c>
      <c r="W42" s="123">
        <v>3.3</v>
      </c>
      <c r="X42" s="123">
        <v>3.5</v>
      </c>
      <c r="Y42" s="123">
        <v>3.6</v>
      </c>
      <c r="Z42" s="123">
        <v>3.8</v>
      </c>
      <c r="AA42" s="123">
        <v>4</v>
      </c>
      <c r="AB42" s="123">
        <v>4.0999999999999996</v>
      </c>
      <c r="AC42" s="124">
        <v>4.3</v>
      </c>
      <c r="AD42" s="93">
        <v>44</v>
      </c>
      <c r="AF42" s="128"/>
      <c r="AG42" s="92" t="s">
        <v>169</v>
      </c>
      <c r="AH42" s="132">
        <v>1.4</v>
      </c>
      <c r="AI42" s="85">
        <v>1.1000000000000001</v>
      </c>
      <c r="AJ42" s="85">
        <v>0.9</v>
      </c>
      <c r="AK42" s="85">
        <v>0.8</v>
      </c>
      <c r="AL42" s="85">
        <v>0.7</v>
      </c>
      <c r="AM42" s="85">
        <v>0.6</v>
      </c>
      <c r="AN42" s="85">
        <v>0.6</v>
      </c>
      <c r="AO42" s="85">
        <v>0.5</v>
      </c>
      <c r="AP42" s="85">
        <v>0.5</v>
      </c>
      <c r="AQ42" s="85">
        <v>0.4</v>
      </c>
      <c r="AR42" s="133">
        <v>0.4</v>
      </c>
    </row>
    <row r="43" spans="1:49" ht="15" thickTop="1" x14ac:dyDescent="0.3">
      <c r="AF43" s="125" t="s">
        <v>163</v>
      </c>
      <c r="AG43" s="115" t="s">
        <v>170</v>
      </c>
      <c r="AH43" s="132"/>
      <c r="AI43" s="85">
        <v>2.5</v>
      </c>
      <c r="AJ43" s="85">
        <v>2.1</v>
      </c>
      <c r="AK43" s="85">
        <v>1.8</v>
      </c>
      <c r="AL43" s="85">
        <v>1.5</v>
      </c>
      <c r="AM43" s="85">
        <v>1.3</v>
      </c>
      <c r="AN43" s="85">
        <v>1.1000000000000001</v>
      </c>
      <c r="AO43" s="85">
        <v>0.9</v>
      </c>
      <c r="AP43" s="85">
        <v>0.8</v>
      </c>
      <c r="AQ43" s="85">
        <v>0.7</v>
      </c>
      <c r="AR43" s="133">
        <v>0.6</v>
      </c>
    </row>
    <row r="44" spans="1:49" x14ac:dyDescent="0.3">
      <c r="AF44" s="126"/>
      <c r="AG44" s="85" t="s">
        <v>168</v>
      </c>
      <c r="AH44" s="132"/>
      <c r="AI44" s="85">
        <v>2</v>
      </c>
      <c r="AJ44" s="85">
        <v>1.7</v>
      </c>
      <c r="AK44" s="85">
        <v>1.5</v>
      </c>
      <c r="AL44" s="85">
        <v>1.3</v>
      </c>
      <c r="AM44" s="85">
        <v>1.1000000000000001</v>
      </c>
      <c r="AN44" s="85">
        <v>0.9</v>
      </c>
      <c r="AO44" s="85">
        <v>0.8</v>
      </c>
      <c r="AP44" s="85">
        <v>0.7</v>
      </c>
      <c r="AQ44" s="85">
        <v>0.6</v>
      </c>
      <c r="AR44" s="133">
        <v>0.5</v>
      </c>
      <c r="AS44"/>
      <c r="AT44"/>
      <c r="AW44"/>
    </row>
    <row r="45" spans="1:49" x14ac:dyDescent="0.3">
      <c r="AF45" s="128"/>
      <c r="AG45" s="92" t="s">
        <v>171</v>
      </c>
      <c r="AH45" s="132"/>
      <c r="AI45" s="85">
        <v>1.1000000000000001</v>
      </c>
      <c r="AJ45" s="85">
        <v>1</v>
      </c>
      <c r="AK45" s="85">
        <v>0.9</v>
      </c>
      <c r="AL45" s="85">
        <v>0.8</v>
      </c>
      <c r="AM45" s="85">
        <v>0.7</v>
      </c>
      <c r="AN45" s="85">
        <v>0.7</v>
      </c>
      <c r="AO45" s="85">
        <v>0.6</v>
      </c>
      <c r="AP45" s="85">
        <v>0.5</v>
      </c>
      <c r="AQ45" s="85">
        <v>0.4</v>
      </c>
      <c r="AR45" s="133">
        <v>0.4</v>
      </c>
      <c r="AS45"/>
      <c r="AT45"/>
      <c r="AW45"/>
    </row>
    <row r="46" spans="1:49" x14ac:dyDescent="0.3">
      <c r="AF46" s="125" t="s">
        <v>164</v>
      </c>
      <c r="AG46" s="115" t="s">
        <v>170</v>
      </c>
      <c r="AH46" s="132"/>
      <c r="AI46" s="85">
        <v>2.2000000000000002</v>
      </c>
      <c r="AJ46" s="85">
        <v>1.9</v>
      </c>
      <c r="AK46" s="85">
        <v>1.6</v>
      </c>
      <c r="AL46" s="85">
        <v>1.4</v>
      </c>
      <c r="AM46" s="85">
        <v>1.2</v>
      </c>
      <c r="AN46" s="85">
        <v>1</v>
      </c>
      <c r="AO46" s="85">
        <v>0.8</v>
      </c>
      <c r="AP46" s="85">
        <v>0.7</v>
      </c>
      <c r="AQ46" s="85">
        <v>0.6</v>
      </c>
      <c r="AR46" s="133">
        <v>0.5</v>
      </c>
      <c r="AS46"/>
      <c r="AT46"/>
      <c r="AW46"/>
    </row>
    <row r="47" spans="1:49" x14ac:dyDescent="0.3">
      <c r="AF47" s="126"/>
      <c r="AG47" s="85" t="s">
        <v>172</v>
      </c>
      <c r="AH47" s="132"/>
      <c r="AI47" s="85">
        <v>1.8</v>
      </c>
      <c r="AJ47" s="85">
        <v>1.5</v>
      </c>
      <c r="AK47" s="85">
        <v>1.3</v>
      </c>
      <c r="AL47" s="85">
        <v>1.1000000000000001</v>
      </c>
      <c r="AM47" s="85">
        <v>0.9</v>
      </c>
      <c r="AN47" s="85">
        <v>0.8</v>
      </c>
      <c r="AO47" s="85">
        <v>0.7</v>
      </c>
      <c r="AP47" s="85">
        <v>0.6</v>
      </c>
      <c r="AQ47" s="85">
        <v>0.5</v>
      </c>
      <c r="AR47" s="133">
        <v>0.4</v>
      </c>
      <c r="AS47"/>
      <c r="AT47"/>
      <c r="AW47"/>
    </row>
    <row r="48" spans="1:49" x14ac:dyDescent="0.3">
      <c r="AF48" s="128"/>
      <c r="AG48" s="92" t="s">
        <v>171</v>
      </c>
      <c r="AH48" s="132"/>
      <c r="AI48" s="85">
        <v>1.1000000000000001</v>
      </c>
      <c r="AJ48" s="85">
        <v>1</v>
      </c>
      <c r="AK48" s="85">
        <v>0.9</v>
      </c>
      <c r="AL48" s="85">
        <v>0.8</v>
      </c>
      <c r="AM48" s="85">
        <v>0.7</v>
      </c>
      <c r="AN48" s="85">
        <v>0.6</v>
      </c>
      <c r="AO48" s="85">
        <v>0.5</v>
      </c>
      <c r="AP48" s="85">
        <v>0.5</v>
      </c>
      <c r="AQ48" s="85">
        <v>0.4</v>
      </c>
      <c r="AR48" s="133">
        <v>0.4</v>
      </c>
      <c r="AS48"/>
      <c r="AT48"/>
      <c r="AW48"/>
    </row>
    <row r="49" spans="32:49" x14ac:dyDescent="0.3">
      <c r="AF49" s="125" t="s">
        <v>165</v>
      </c>
      <c r="AG49" s="115" t="s">
        <v>170</v>
      </c>
      <c r="AH49" s="132"/>
      <c r="AI49" s="85"/>
      <c r="AJ49" s="85">
        <v>1.7</v>
      </c>
      <c r="AK49" s="85">
        <v>1.5</v>
      </c>
      <c r="AL49" s="85">
        <v>1.3</v>
      </c>
      <c r="AM49" s="85">
        <v>1.1000000000000001</v>
      </c>
      <c r="AN49" s="85">
        <v>0.9</v>
      </c>
      <c r="AO49" s="85">
        <v>0.7</v>
      </c>
      <c r="AP49" s="85">
        <v>0.6</v>
      </c>
      <c r="AQ49" s="85">
        <v>0.5</v>
      </c>
      <c r="AR49" s="133">
        <v>0.4</v>
      </c>
      <c r="AS49"/>
      <c r="AT49"/>
      <c r="AW49"/>
    </row>
    <row r="50" spans="32:49" x14ac:dyDescent="0.3">
      <c r="AF50" s="126"/>
      <c r="AG50" s="85" t="s">
        <v>172</v>
      </c>
      <c r="AH50" s="132"/>
      <c r="AI50" s="85"/>
      <c r="AJ50" s="85">
        <v>1.3</v>
      </c>
      <c r="AK50" s="85">
        <v>1.1000000000000001</v>
      </c>
      <c r="AL50" s="85">
        <v>0.9</v>
      </c>
      <c r="AM50" s="85">
        <v>0.8</v>
      </c>
      <c r="AN50" s="85">
        <v>0.7</v>
      </c>
      <c r="AO50" s="85">
        <v>0.6</v>
      </c>
      <c r="AP50" s="85">
        <v>0.5</v>
      </c>
      <c r="AQ50" s="85">
        <v>0.4</v>
      </c>
      <c r="AR50" s="133">
        <v>0.4</v>
      </c>
      <c r="AS50"/>
      <c r="AT50"/>
      <c r="AW50"/>
    </row>
    <row r="51" spans="32:49" x14ac:dyDescent="0.3">
      <c r="AF51" s="128"/>
      <c r="AG51" s="92" t="s">
        <v>168</v>
      </c>
      <c r="AH51" s="132"/>
      <c r="AI51" s="85"/>
      <c r="AJ51" s="85">
        <v>0.9</v>
      </c>
      <c r="AK51" s="85">
        <v>0.8</v>
      </c>
      <c r="AL51" s="85">
        <v>0.7</v>
      </c>
      <c r="AM51" s="85">
        <v>0.6</v>
      </c>
      <c r="AN51" s="85">
        <v>0.5</v>
      </c>
      <c r="AO51" s="85">
        <v>0.5</v>
      </c>
      <c r="AP51" s="85">
        <v>0.4</v>
      </c>
      <c r="AQ51" s="85">
        <v>0.4</v>
      </c>
      <c r="AR51" s="133">
        <v>0.4</v>
      </c>
      <c r="AS51"/>
      <c r="AT51"/>
      <c r="AW51"/>
    </row>
    <row r="52" spans="32:49" x14ac:dyDescent="0.3">
      <c r="AF52" s="125" t="s">
        <v>166</v>
      </c>
      <c r="AG52" s="115" t="s">
        <v>170</v>
      </c>
      <c r="AH52" s="132"/>
      <c r="AI52" s="85"/>
      <c r="AJ52" s="85"/>
      <c r="AK52" s="85">
        <v>1.4</v>
      </c>
      <c r="AL52" s="85">
        <v>1.2</v>
      </c>
      <c r="AM52" s="85">
        <v>1</v>
      </c>
      <c r="AN52" s="85">
        <v>0.8</v>
      </c>
      <c r="AO52" s="85">
        <v>0.7</v>
      </c>
      <c r="AP52" s="85">
        <v>0.6</v>
      </c>
      <c r="AQ52" s="85">
        <v>0.5</v>
      </c>
      <c r="AR52" s="133">
        <v>0.4</v>
      </c>
      <c r="AS52"/>
      <c r="AT52"/>
      <c r="AW52"/>
    </row>
    <row r="53" spans="32:49" x14ac:dyDescent="0.3">
      <c r="AF53" s="126"/>
      <c r="AG53" s="85" t="s">
        <v>172</v>
      </c>
      <c r="AH53" s="132"/>
      <c r="AI53" s="85"/>
      <c r="AJ53" s="85"/>
      <c r="AK53" s="85">
        <v>1</v>
      </c>
      <c r="AL53" s="85">
        <v>0</v>
      </c>
      <c r="AM53" s="85">
        <v>0.7</v>
      </c>
      <c r="AN53" s="85">
        <v>0.6</v>
      </c>
      <c r="AO53" s="85">
        <v>0.5</v>
      </c>
      <c r="AP53" s="85">
        <v>0.5</v>
      </c>
      <c r="AQ53" s="85">
        <v>0.4</v>
      </c>
      <c r="AR53" s="133">
        <v>0.4</v>
      </c>
      <c r="AS53"/>
      <c r="AT53"/>
      <c r="AW53"/>
    </row>
    <row r="54" spans="32:49" ht="15" thickBot="1" x14ac:dyDescent="0.35">
      <c r="AF54" s="128"/>
      <c r="AG54" s="92" t="s">
        <v>168</v>
      </c>
      <c r="AH54" s="134"/>
      <c r="AI54" s="135"/>
      <c r="AJ54" s="135"/>
      <c r="AK54" s="135">
        <v>0.7</v>
      </c>
      <c r="AL54" s="135">
        <v>0.7</v>
      </c>
      <c r="AM54" s="135">
        <v>0.6</v>
      </c>
      <c r="AN54" s="135">
        <v>0.5</v>
      </c>
      <c r="AO54" s="135">
        <v>0.4</v>
      </c>
      <c r="AP54" s="135">
        <v>0.4</v>
      </c>
      <c r="AQ54" s="135">
        <v>0.3</v>
      </c>
      <c r="AR54" s="136">
        <v>0.3</v>
      </c>
      <c r="AS54"/>
      <c r="AT54"/>
      <c r="AW54"/>
    </row>
    <row r="55" spans="32:49" x14ac:dyDescent="0.3">
      <c r="AF55"/>
      <c r="AG55"/>
      <c r="AH55"/>
      <c r="AI55"/>
      <c r="AJ55"/>
      <c r="AK55"/>
      <c r="AL55"/>
      <c r="AM55"/>
      <c r="AN55"/>
      <c r="AO55"/>
      <c r="AP55"/>
      <c r="AQ55"/>
      <c r="AR55"/>
      <c r="AS55"/>
      <c r="AT55"/>
      <c r="AW55"/>
    </row>
    <row r="56" spans="32:49" x14ac:dyDescent="0.3">
      <c r="AF56"/>
      <c r="AG56"/>
      <c r="AH56"/>
      <c r="AI56"/>
      <c r="AJ56"/>
      <c r="AK56"/>
      <c r="AL56"/>
      <c r="AM56"/>
      <c r="AN56"/>
      <c r="AO56"/>
      <c r="AP56"/>
      <c r="AQ56"/>
      <c r="AR56"/>
      <c r="AS56"/>
      <c r="AT56"/>
      <c r="AW56"/>
    </row>
    <row r="57" spans="32:49" x14ac:dyDescent="0.3">
      <c r="AF57"/>
      <c r="AG57"/>
      <c r="AH57"/>
      <c r="AI57"/>
      <c r="AJ57"/>
      <c r="AK57"/>
      <c r="AL57"/>
      <c r="AM57"/>
      <c r="AN57"/>
      <c r="AO57"/>
      <c r="AP57"/>
      <c r="AQ57"/>
      <c r="AR57"/>
      <c r="AS57"/>
      <c r="AT57"/>
      <c r="AW57"/>
    </row>
    <row r="58" spans="32:49" x14ac:dyDescent="0.3">
      <c r="AF58"/>
      <c r="AG58"/>
      <c r="AH58"/>
      <c r="AI58"/>
      <c r="AJ58"/>
      <c r="AK58"/>
      <c r="AL58"/>
      <c r="AM58"/>
      <c r="AN58"/>
      <c r="AO58"/>
      <c r="AP58"/>
      <c r="AQ58"/>
      <c r="AR58"/>
      <c r="AS58"/>
      <c r="AT58"/>
      <c r="AW58"/>
    </row>
    <row r="59" spans="32:49" x14ac:dyDescent="0.3">
      <c r="AF59"/>
      <c r="AG59"/>
      <c r="AH59"/>
      <c r="AI59"/>
      <c r="AJ59"/>
      <c r="AK59"/>
      <c r="AL59"/>
      <c r="AM59"/>
      <c r="AN59"/>
      <c r="AO59"/>
      <c r="AP59"/>
      <c r="AQ59"/>
      <c r="AR59"/>
      <c r="AS59"/>
      <c r="AT59"/>
      <c r="AW59"/>
    </row>
    <row r="60" spans="32:49" x14ac:dyDescent="0.3">
      <c r="AF60"/>
      <c r="AG60"/>
      <c r="AH60"/>
      <c r="AI60"/>
      <c r="AJ60"/>
      <c r="AK60"/>
      <c r="AL60"/>
      <c r="AM60"/>
      <c r="AN60"/>
      <c r="AO60"/>
      <c r="AP60"/>
      <c r="AQ60"/>
      <c r="AR60"/>
      <c r="AS60"/>
      <c r="AT60"/>
      <c r="AW60"/>
    </row>
    <row r="61" spans="32:49" x14ac:dyDescent="0.3">
      <c r="AF61"/>
      <c r="AG61"/>
      <c r="AH61"/>
      <c r="AI61"/>
      <c r="AJ61"/>
      <c r="AK61"/>
      <c r="AL61"/>
      <c r="AM61"/>
      <c r="AN61"/>
      <c r="AO61"/>
      <c r="AP61"/>
      <c r="AQ61"/>
      <c r="AR61"/>
      <c r="AS61"/>
      <c r="AT61"/>
      <c r="AW61"/>
    </row>
    <row r="62" spans="32:49" x14ac:dyDescent="0.3">
      <c r="AF62"/>
      <c r="AG62"/>
      <c r="AH62"/>
      <c r="AI62"/>
      <c r="AJ62"/>
      <c r="AK62"/>
      <c r="AL62"/>
      <c r="AM62"/>
      <c r="AN62"/>
      <c r="AO62"/>
      <c r="AP62"/>
      <c r="AQ62"/>
      <c r="AR62"/>
      <c r="AS62"/>
      <c r="AT62"/>
      <c r="AW62"/>
    </row>
    <row r="63" spans="32:49" x14ac:dyDescent="0.3">
      <c r="AF63"/>
      <c r="AG63"/>
      <c r="AH63"/>
      <c r="AI63"/>
      <c r="AJ63"/>
      <c r="AK63"/>
      <c r="AL63"/>
      <c r="AM63"/>
      <c r="AN63"/>
      <c r="AO63"/>
      <c r="AP63"/>
      <c r="AQ63"/>
      <c r="AR63"/>
      <c r="AS63"/>
      <c r="AT63"/>
      <c r="AW63"/>
    </row>
    <row r="64" spans="32:49" x14ac:dyDescent="0.3">
      <c r="AF64"/>
      <c r="AG64"/>
      <c r="AH64"/>
      <c r="AI64"/>
      <c r="AJ64"/>
      <c r="AK64"/>
      <c r="AL64"/>
      <c r="AM64"/>
      <c r="AN64"/>
      <c r="AO64"/>
      <c r="AP64"/>
      <c r="AQ64"/>
      <c r="AR64"/>
      <c r="AS64"/>
      <c r="AT64"/>
      <c r="AW64"/>
    </row>
    <row r="65" spans="32:49" x14ac:dyDescent="0.3">
      <c r="AF65"/>
      <c r="AG65"/>
      <c r="AH65"/>
      <c r="AI65"/>
      <c r="AJ65"/>
      <c r="AK65"/>
      <c r="AL65"/>
      <c r="AM65"/>
      <c r="AN65"/>
      <c r="AO65"/>
      <c r="AP65"/>
      <c r="AQ65"/>
      <c r="AR65"/>
      <c r="AS65"/>
      <c r="AT65"/>
      <c r="AW65"/>
    </row>
    <row r="66" spans="32:49" x14ac:dyDescent="0.3">
      <c r="AF66"/>
      <c r="AG66"/>
      <c r="AH66"/>
      <c r="AI66"/>
      <c r="AJ66"/>
      <c r="AK66"/>
      <c r="AL66"/>
      <c r="AM66"/>
      <c r="AN66"/>
      <c r="AO66"/>
      <c r="AP66"/>
      <c r="AQ66"/>
      <c r="AR66"/>
      <c r="AS66"/>
      <c r="AT66"/>
      <c r="AW66"/>
    </row>
    <row r="67" spans="32:49" x14ac:dyDescent="0.3">
      <c r="AF67"/>
      <c r="AG67"/>
      <c r="AH67"/>
      <c r="AI67"/>
      <c r="AJ67"/>
      <c r="AK67"/>
      <c r="AL67"/>
      <c r="AM67"/>
      <c r="AN67"/>
      <c r="AO67"/>
      <c r="AP67"/>
      <c r="AQ67"/>
      <c r="AR67"/>
      <c r="AS67"/>
      <c r="AT67"/>
      <c r="AW67"/>
    </row>
    <row r="68" spans="32:49" x14ac:dyDescent="0.3">
      <c r="AF68"/>
      <c r="AG68"/>
      <c r="AH68"/>
      <c r="AI68"/>
      <c r="AJ68"/>
      <c r="AK68"/>
      <c r="AL68"/>
      <c r="AM68"/>
      <c r="AN68"/>
      <c r="AO68"/>
      <c r="AP68"/>
      <c r="AQ68"/>
      <c r="AR68"/>
      <c r="AS68"/>
      <c r="AT68"/>
      <c r="AW68"/>
    </row>
    <row r="69" spans="32:49" x14ac:dyDescent="0.3">
      <c r="AF69"/>
      <c r="AG69"/>
      <c r="AH69"/>
      <c r="AI69"/>
      <c r="AJ69"/>
      <c r="AK69"/>
      <c r="AL69"/>
      <c r="AM69"/>
      <c r="AN69"/>
      <c r="AO69"/>
      <c r="AP69"/>
      <c r="AQ69"/>
      <c r="AR69"/>
      <c r="AS69"/>
      <c r="AT69"/>
      <c r="AW69"/>
    </row>
    <row r="70" spans="32:49" x14ac:dyDescent="0.3">
      <c r="AF70"/>
      <c r="AG70"/>
      <c r="AH70"/>
      <c r="AI70"/>
      <c r="AJ70"/>
      <c r="AK70"/>
      <c r="AL70"/>
      <c r="AM70"/>
      <c r="AN70"/>
      <c r="AO70"/>
      <c r="AP70"/>
      <c r="AQ70"/>
      <c r="AR70"/>
      <c r="AS70"/>
      <c r="AT70"/>
      <c r="AW70"/>
    </row>
    <row r="71" spans="32:49" x14ac:dyDescent="0.3">
      <c r="AF71"/>
      <c r="AG71"/>
      <c r="AH71"/>
      <c r="AI71"/>
      <c r="AJ71"/>
      <c r="AK71"/>
      <c r="AL71"/>
      <c r="AM71"/>
      <c r="AN71"/>
      <c r="AO71"/>
      <c r="AP71"/>
      <c r="AQ71"/>
      <c r="AR71"/>
      <c r="AS71"/>
      <c r="AT71"/>
      <c r="AW71"/>
    </row>
    <row r="72" spans="32:49" x14ac:dyDescent="0.3">
      <c r="AF72"/>
      <c r="AG72"/>
      <c r="AH72"/>
      <c r="AI72"/>
      <c r="AJ72"/>
      <c r="AK72"/>
      <c r="AL72"/>
      <c r="AM72"/>
      <c r="AN72"/>
      <c r="AO72"/>
      <c r="AP72"/>
      <c r="AQ72"/>
      <c r="AR72"/>
      <c r="AS72"/>
      <c r="AT72"/>
      <c r="AW72"/>
    </row>
    <row r="73" spans="32:49" x14ac:dyDescent="0.3">
      <c r="AF73"/>
      <c r="AG73"/>
      <c r="AH73"/>
      <c r="AI73"/>
      <c r="AJ73"/>
      <c r="AK73"/>
      <c r="AL73"/>
      <c r="AM73"/>
      <c r="AN73"/>
      <c r="AO73"/>
      <c r="AP73"/>
      <c r="AQ73"/>
      <c r="AR73"/>
      <c r="AS73"/>
      <c r="AT73"/>
      <c r="AW73"/>
    </row>
    <row r="74" spans="32:49" x14ac:dyDescent="0.3">
      <c r="AF74"/>
      <c r="AG74"/>
      <c r="AH74"/>
      <c r="AI74"/>
      <c r="AJ74"/>
      <c r="AK74"/>
      <c r="AL74"/>
      <c r="AM74"/>
      <c r="AN74"/>
      <c r="AO74"/>
      <c r="AP74"/>
      <c r="AQ74"/>
      <c r="AR74"/>
      <c r="AS74"/>
      <c r="AT74"/>
      <c r="AW74"/>
    </row>
    <row r="75" spans="32:49" x14ac:dyDescent="0.3">
      <c r="AF75"/>
      <c r="AG75"/>
      <c r="AH75"/>
      <c r="AI75"/>
      <c r="AJ75"/>
      <c r="AK75"/>
      <c r="AL75"/>
      <c r="AM75"/>
      <c r="AN75"/>
      <c r="AO75"/>
      <c r="AP75"/>
      <c r="AQ75"/>
      <c r="AR75"/>
      <c r="AS75"/>
      <c r="AT75"/>
      <c r="AW75"/>
    </row>
    <row r="76" spans="32:49" x14ac:dyDescent="0.3">
      <c r="AF76"/>
      <c r="AG76"/>
      <c r="AH76"/>
      <c r="AI76"/>
      <c r="AJ76"/>
      <c r="AK76"/>
      <c r="AL76"/>
      <c r="AM76"/>
      <c r="AN76"/>
      <c r="AO76"/>
      <c r="AP76"/>
      <c r="AQ76"/>
      <c r="AR76"/>
      <c r="AS76"/>
      <c r="AT76"/>
      <c r="AW76"/>
    </row>
    <row r="77" spans="32:49" x14ac:dyDescent="0.3">
      <c r="AF77"/>
      <c r="AG77"/>
      <c r="AH77"/>
      <c r="AI77"/>
      <c r="AJ77"/>
      <c r="AK77"/>
      <c r="AL77"/>
      <c r="AM77"/>
      <c r="AN77"/>
      <c r="AO77"/>
      <c r="AP77"/>
      <c r="AQ77"/>
      <c r="AR77"/>
      <c r="AS77"/>
      <c r="AT77"/>
      <c r="AW77"/>
    </row>
    <row r="78" spans="32:49" x14ac:dyDescent="0.3">
      <c r="AF78"/>
      <c r="AG78"/>
      <c r="AH78"/>
      <c r="AI78"/>
      <c r="AJ78"/>
      <c r="AK78"/>
      <c r="AL78"/>
      <c r="AM78"/>
      <c r="AN78"/>
      <c r="AO78"/>
      <c r="AP78"/>
      <c r="AQ78"/>
      <c r="AR78"/>
      <c r="AS78"/>
      <c r="AT78"/>
      <c r="AW78"/>
    </row>
    <row r="79" spans="32:49" x14ac:dyDescent="0.3">
      <c r="AF79"/>
      <c r="AG79"/>
      <c r="AH79"/>
      <c r="AI79"/>
      <c r="AJ79"/>
      <c r="AK79"/>
      <c r="AL79"/>
      <c r="AM79"/>
      <c r="AN79"/>
      <c r="AO79"/>
      <c r="AP79"/>
      <c r="AQ79"/>
      <c r="AR79"/>
      <c r="AS79"/>
      <c r="AT79"/>
      <c r="AW79"/>
    </row>
    <row r="80" spans="32:49" x14ac:dyDescent="0.3">
      <c r="AF80"/>
      <c r="AG80"/>
      <c r="AH80"/>
      <c r="AI80"/>
      <c r="AJ80"/>
      <c r="AK80"/>
      <c r="AL80"/>
      <c r="AM80"/>
      <c r="AN80"/>
      <c r="AO80"/>
      <c r="AP80"/>
      <c r="AQ80"/>
      <c r="AR80"/>
      <c r="AS80"/>
      <c r="AT80"/>
      <c r="AW80"/>
    </row>
    <row r="81" spans="32:49" x14ac:dyDescent="0.3">
      <c r="AF81"/>
      <c r="AG81"/>
      <c r="AH81"/>
      <c r="AI81"/>
      <c r="AJ81"/>
      <c r="AK81"/>
      <c r="AL81"/>
      <c r="AM81"/>
      <c r="AN81"/>
      <c r="AO81"/>
      <c r="AP81"/>
      <c r="AQ81"/>
      <c r="AR81"/>
      <c r="AS81"/>
      <c r="AT81"/>
      <c r="AW81"/>
    </row>
  </sheetData>
  <pageMargins left="0.7" right="0.7" top="0.75" bottom="0.75" header="0.3" footer="0.3"/>
  <pageSetup paperSize="9" orientation="portrait" horizontalDpi="4294967293"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heetViews>
  <sheetFormatPr defaultRowHeight="14.4" x14ac:dyDescent="0.3"/>
  <cols>
    <col min="1" max="2" width="9.109375" style="142"/>
    <col min="3" max="3" width="11" style="142" bestFit="1" customWidth="1"/>
    <col min="4" max="4" width="9.109375" style="142"/>
    <col min="5" max="5" width="9.109375" style="142" customWidth="1"/>
    <col min="6" max="6" width="8.109375" style="142" bestFit="1" customWidth="1"/>
    <col min="7" max="7" width="11" style="142" bestFit="1" customWidth="1"/>
    <col min="8" max="8" width="9.109375" style="142"/>
    <col min="9" max="9" width="9.109375" style="142" customWidth="1"/>
    <col min="10" max="10" width="8.109375" style="142" bestFit="1" customWidth="1"/>
    <col min="11" max="11" width="9.109375" style="142"/>
    <col min="12" max="12" width="7.6640625" style="142" bestFit="1" customWidth="1"/>
  </cols>
  <sheetData>
    <row r="1" spans="1:12" x14ac:dyDescent="0.3">
      <c r="A1" s="49" t="s">
        <v>574</v>
      </c>
      <c r="B1" s="170"/>
      <c r="C1" s="170"/>
      <c r="D1" s="170"/>
      <c r="E1" s="170"/>
      <c r="F1" s="170"/>
      <c r="G1" s="170"/>
      <c r="H1" s="170"/>
      <c r="I1" s="170"/>
      <c r="J1" s="170"/>
      <c r="K1" s="170"/>
      <c r="L1" s="170"/>
    </row>
    <row r="2" spans="1:12" x14ac:dyDescent="0.3">
      <c r="A2" s="170"/>
      <c r="B2" s="170"/>
      <c r="C2" s="170"/>
      <c r="D2" s="170"/>
      <c r="E2" s="170"/>
      <c r="F2" s="170"/>
      <c r="G2" s="170"/>
      <c r="H2" s="170"/>
      <c r="I2" s="170"/>
      <c r="J2" s="170"/>
      <c r="K2" s="170"/>
      <c r="L2" s="170"/>
    </row>
    <row r="3" spans="1:12" ht="15" customHeight="1" x14ac:dyDescent="0.3">
      <c r="A3" s="195" t="s">
        <v>59</v>
      </c>
      <c r="B3" s="195" t="s">
        <v>7</v>
      </c>
      <c r="C3" s="195" t="s">
        <v>575</v>
      </c>
      <c r="D3" s="196"/>
      <c r="E3" s="196"/>
      <c r="F3" s="196"/>
      <c r="G3" s="195" t="s">
        <v>576</v>
      </c>
      <c r="H3" s="196"/>
      <c r="I3" s="196"/>
      <c r="J3" s="196"/>
      <c r="K3" s="195" t="s">
        <v>7</v>
      </c>
      <c r="L3" s="195" t="s">
        <v>59</v>
      </c>
    </row>
    <row r="4" spans="1:12" x14ac:dyDescent="0.3">
      <c r="A4" s="196"/>
      <c r="B4" s="196"/>
      <c r="C4" s="171" t="s">
        <v>577</v>
      </c>
      <c r="D4" s="199" t="s">
        <v>578</v>
      </c>
      <c r="E4" s="200"/>
      <c r="F4" s="195" t="s">
        <v>579</v>
      </c>
      <c r="G4" s="171" t="s">
        <v>577</v>
      </c>
      <c r="H4" s="199" t="s">
        <v>578</v>
      </c>
      <c r="I4" s="200"/>
      <c r="J4" s="195" t="s">
        <v>579</v>
      </c>
      <c r="K4" s="196"/>
      <c r="L4" s="196"/>
    </row>
    <row r="5" spans="1:12" ht="16.8" thickBot="1" x14ac:dyDescent="0.35">
      <c r="A5" s="197"/>
      <c r="B5" s="197"/>
      <c r="C5" s="198" t="s">
        <v>588</v>
      </c>
      <c r="D5" s="197"/>
      <c r="E5" s="173" t="s">
        <v>580</v>
      </c>
      <c r="F5" s="197"/>
      <c r="G5" s="198" t="s">
        <v>588</v>
      </c>
      <c r="H5" s="197"/>
      <c r="I5" s="173" t="s">
        <v>580</v>
      </c>
      <c r="J5" s="197"/>
      <c r="K5" s="197"/>
      <c r="L5" s="196"/>
    </row>
    <row r="6" spans="1:12" x14ac:dyDescent="0.3">
      <c r="A6" s="147">
        <v>9</v>
      </c>
      <c r="B6" s="147">
        <v>8</v>
      </c>
      <c r="C6" s="174">
        <v>2.5000000000000001E-2</v>
      </c>
      <c r="D6" s="175">
        <v>0.02</v>
      </c>
      <c r="E6" s="176">
        <v>80</v>
      </c>
      <c r="F6" s="176">
        <v>20</v>
      </c>
      <c r="G6" s="175">
        <v>0.03</v>
      </c>
      <c r="H6" s="175">
        <v>2.1000000000000001E-2</v>
      </c>
      <c r="I6" s="176">
        <v>72</v>
      </c>
      <c r="J6" s="177">
        <v>28</v>
      </c>
      <c r="K6" s="144">
        <v>8</v>
      </c>
      <c r="L6" s="173">
        <v>9</v>
      </c>
    </row>
    <row r="7" spans="1:12" x14ac:dyDescent="0.3">
      <c r="A7" s="169"/>
      <c r="B7" s="169">
        <v>10</v>
      </c>
      <c r="C7" s="155">
        <v>3.5000000000000003E-2</v>
      </c>
      <c r="D7" s="149">
        <v>2.9000000000000001E-2</v>
      </c>
      <c r="E7" s="172">
        <v>84</v>
      </c>
      <c r="F7" s="172">
        <v>16</v>
      </c>
      <c r="G7" s="149">
        <v>3.5000000000000003E-2</v>
      </c>
      <c r="H7" s="149">
        <v>2.5000000000000001E-2</v>
      </c>
      <c r="I7" s="172">
        <v>74</v>
      </c>
      <c r="J7" s="156">
        <v>26</v>
      </c>
      <c r="K7" s="145">
        <v>10</v>
      </c>
      <c r="L7" s="150"/>
    </row>
    <row r="8" spans="1:12" x14ac:dyDescent="0.3">
      <c r="A8" s="148"/>
      <c r="B8" s="148">
        <v>12</v>
      </c>
      <c r="C8" s="155">
        <v>4.4999999999999998E-2</v>
      </c>
      <c r="D8" s="149">
        <v>3.7999999999999999E-2</v>
      </c>
      <c r="E8" s="172">
        <v>85</v>
      </c>
      <c r="F8" s="172">
        <v>15</v>
      </c>
      <c r="G8" s="149">
        <v>0.04</v>
      </c>
      <c r="H8" s="149">
        <v>3.1E-2</v>
      </c>
      <c r="I8" s="172">
        <v>74</v>
      </c>
      <c r="J8" s="156">
        <v>26</v>
      </c>
      <c r="K8" s="146">
        <v>12</v>
      </c>
      <c r="L8" s="151"/>
    </row>
    <row r="9" spans="1:12" x14ac:dyDescent="0.3">
      <c r="A9" s="147">
        <v>11</v>
      </c>
      <c r="B9" s="147">
        <v>8</v>
      </c>
      <c r="C9" s="155">
        <v>0.04</v>
      </c>
      <c r="D9" s="149">
        <v>3.7999999999999999E-2</v>
      </c>
      <c r="E9" s="172">
        <v>90</v>
      </c>
      <c r="F9" s="172">
        <v>10</v>
      </c>
      <c r="G9" s="149">
        <v>0.04</v>
      </c>
      <c r="H9" s="149">
        <v>3.4000000000000002E-2</v>
      </c>
      <c r="I9" s="172">
        <v>83</v>
      </c>
      <c r="J9" s="156">
        <v>17</v>
      </c>
      <c r="K9" s="144">
        <v>8</v>
      </c>
      <c r="L9" s="173">
        <v>11</v>
      </c>
    </row>
    <row r="10" spans="1:12" x14ac:dyDescent="0.3">
      <c r="A10" s="169"/>
      <c r="B10" s="169">
        <v>10</v>
      </c>
      <c r="C10" s="155">
        <v>0.05</v>
      </c>
      <c r="D10" s="149">
        <v>4.5999999999999999E-2</v>
      </c>
      <c r="E10" s="172">
        <v>91</v>
      </c>
      <c r="F10" s="172">
        <v>9</v>
      </c>
      <c r="G10" s="149">
        <v>0.05</v>
      </c>
      <c r="H10" s="149">
        <v>4.1000000000000002E-2</v>
      </c>
      <c r="I10" s="172">
        <v>84</v>
      </c>
      <c r="J10" s="156">
        <v>16</v>
      </c>
      <c r="K10" s="145">
        <v>10</v>
      </c>
      <c r="L10" s="150"/>
    </row>
    <row r="11" spans="1:12" x14ac:dyDescent="0.3">
      <c r="A11" s="169"/>
      <c r="B11" s="169">
        <v>12</v>
      </c>
      <c r="C11" s="155">
        <v>0.06</v>
      </c>
      <c r="D11" s="149">
        <v>5.7000000000000002E-2</v>
      </c>
      <c r="E11" s="172">
        <v>92</v>
      </c>
      <c r="F11" s="172">
        <v>8</v>
      </c>
      <c r="G11" s="149">
        <v>0.06</v>
      </c>
      <c r="H11" s="149">
        <v>4.9000000000000002E-2</v>
      </c>
      <c r="I11" s="172">
        <v>85</v>
      </c>
      <c r="J11" s="156">
        <v>15</v>
      </c>
      <c r="K11" s="145">
        <v>12</v>
      </c>
      <c r="L11" s="150"/>
    </row>
    <row r="12" spans="1:12" x14ac:dyDescent="0.3">
      <c r="A12" s="148"/>
      <c r="B12" s="148">
        <v>14</v>
      </c>
      <c r="C12" s="155">
        <v>7.0000000000000007E-2</v>
      </c>
      <c r="D12" s="149">
        <v>6.7000000000000004E-2</v>
      </c>
      <c r="E12" s="172">
        <v>93</v>
      </c>
      <c r="F12" s="172">
        <v>7</v>
      </c>
      <c r="G12" s="149">
        <v>7.0000000000000007E-2</v>
      </c>
      <c r="H12" s="149">
        <v>6.0999999999999999E-2</v>
      </c>
      <c r="I12" s="172">
        <v>87</v>
      </c>
      <c r="J12" s="156">
        <v>13</v>
      </c>
      <c r="K12" s="146">
        <v>14</v>
      </c>
      <c r="L12" s="151"/>
    </row>
    <row r="13" spans="1:12" x14ac:dyDescent="0.3">
      <c r="A13" s="147">
        <v>13</v>
      </c>
      <c r="B13" s="147">
        <v>8</v>
      </c>
      <c r="C13" s="155">
        <v>0.06</v>
      </c>
      <c r="D13" s="149">
        <v>5.3999999999999999E-2</v>
      </c>
      <c r="E13" s="172">
        <v>93</v>
      </c>
      <c r="F13" s="172">
        <v>7</v>
      </c>
      <c r="G13" s="149">
        <v>5.5E-2</v>
      </c>
      <c r="H13" s="149">
        <v>5.1999999999999998E-2</v>
      </c>
      <c r="I13" s="172">
        <v>91</v>
      </c>
      <c r="J13" s="156">
        <v>9</v>
      </c>
      <c r="K13" s="144">
        <v>8</v>
      </c>
      <c r="L13" s="173">
        <v>13</v>
      </c>
    </row>
    <row r="14" spans="1:12" x14ac:dyDescent="0.3">
      <c r="A14" s="169"/>
      <c r="B14" s="169">
        <v>10</v>
      </c>
      <c r="C14" s="155">
        <v>7.0000000000000007E-2</v>
      </c>
      <c r="D14" s="149">
        <v>6.4000000000000001E-2</v>
      </c>
      <c r="E14" s="172">
        <v>94</v>
      </c>
      <c r="F14" s="172">
        <v>6</v>
      </c>
      <c r="G14" s="149">
        <v>7.0000000000000007E-2</v>
      </c>
      <c r="H14" s="149">
        <v>6.2E-2</v>
      </c>
      <c r="I14" s="172">
        <v>91</v>
      </c>
      <c r="J14" s="156">
        <v>9</v>
      </c>
      <c r="K14" s="145">
        <v>10</v>
      </c>
      <c r="L14" s="150"/>
    </row>
    <row r="15" spans="1:12" x14ac:dyDescent="0.3">
      <c r="A15" s="169"/>
      <c r="B15" s="169">
        <v>12</v>
      </c>
      <c r="C15" s="155">
        <v>8.5000000000000006E-2</v>
      </c>
      <c r="D15" s="149">
        <v>7.9000000000000001E-2</v>
      </c>
      <c r="E15" s="172">
        <v>95</v>
      </c>
      <c r="F15" s="172">
        <v>5</v>
      </c>
      <c r="G15" s="149">
        <v>0.08</v>
      </c>
      <c r="H15" s="149">
        <v>7.1999999999999995E-2</v>
      </c>
      <c r="I15" s="172">
        <v>91</v>
      </c>
      <c r="J15" s="156">
        <v>9</v>
      </c>
      <c r="K15" s="145">
        <v>12</v>
      </c>
      <c r="L15" s="150"/>
    </row>
    <row r="16" spans="1:12" x14ac:dyDescent="0.3">
      <c r="A16" s="169"/>
      <c r="B16" s="169">
        <v>14</v>
      </c>
      <c r="C16" s="155">
        <v>9.5000000000000001E-2</v>
      </c>
      <c r="D16" s="149">
        <v>9.0999999999999998E-2</v>
      </c>
      <c r="E16" s="172">
        <v>95</v>
      </c>
      <c r="F16" s="172">
        <v>5</v>
      </c>
      <c r="G16" s="149">
        <v>9.5000000000000001E-2</v>
      </c>
      <c r="H16" s="149">
        <v>8.5999999999999993E-2</v>
      </c>
      <c r="I16" s="172">
        <v>91</v>
      </c>
      <c r="J16" s="156">
        <v>9</v>
      </c>
      <c r="K16" s="145">
        <v>14</v>
      </c>
      <c r="L16" s="150"/>
    </row>
    <row r="17" spans="1:12" x14ac:dyDescent="0.3">
      <c r="A17" s="148"/>
      <c r="B17" s="148">
        <v>16</v>
      </c>
      <c r="C17" s="155">
        <v>0.105</v>
      </c>
      <c r="D17" s="149">
        <v>0.104</v>
      </c>
      <c r="E17" s="172">
        <v>95</v>
      </c>
      <c r="F17" s="172">
        <v>5</v>
      </c>
      <c r="G17" s="149">
        <v>0.11</v>
      </c>
      <c r="H17" s="149">
        <v>0.10100000000000001</v>
      </c>
      <c r="I17" s="172">
        <v>93</v>
      </c>
      <c r="J17" s="156">
        <v>7</v>
      </c>
      <c r="K17" s="146">
        <v>16</v>
      </c>
      <c r="L17" s="151"/>
    </row>
    <row r="18" spans="1:12" x14ac:dyDescent="0.3">
      <c r="A18" s="147">
        <v>15</v>
      </c>
      <c r="B18" s="147">
        <v>8</v>
      </c>
      <c r="C18" s="155">
        <v>9.5000000000000001E-2</v>
      </c>
      <c r="D18" s="149">
        <v>0.09</v>
      </c>
      <c r="E18" s="172">
        <v>97</v>
      </c>
      <c r="F18" s="172">
        <v>3</v>
      </c>
      <c r="G18" s="149">
        <v>9.5000000000000001E-2</v>
      </c>
      <c r="H18" s="149">
        <v>9.0999999999999998E-2</v>
      </c>
      <c r="I18" s="172">
        <v>94</v>
      </c>
      <c r="J18" s="156">
        <v>6</v>
      </c>
      <c r="K18" s="144">
        <v>8</v>
      </c>
      <c r="L18" s="173">
        <v>15</v>
      </c>
    </row>
    <row r="19" spans="1:12" x14ac:dyDescent="0.3">
      <c r="A19" s="169"/>
      <c r="B19" s="169">
        <v>10</v>
      </c>
      <c r="C19" s="155">
        <v>0.11</v>
      </c>
      <c r="D19" s="149">
        <v>0.104</v>
      </c>
      <c r="E19" s="172">
        <v>97</v>
      </c>
      <c r="F19" s="172">
        <v>3</v>
      </c>
      <c r="G19" s="149">
        <v>0.11</v>
      </c>
      <c r="H19" s="149">
        <v>0.10299999999999999</v>
      </c>
      <c r="I19" s="172">
        <v>94</v>
      </c>
      <c r="J19" s="156">
        <v>6</v>
      </c>
      <c r="K19" s="145">
        <v>10</v>
      </c>
      <c r="L19" s="150"/>
    </row>
    <row r="20" spans="1:12" x14ac:dyDescent="0.3">
      <c r="A20" s="169"/>
      <c r="B20" s="169">
        <v>12</v>
      </c>
      <c r="C20" s="155">
        <v>0.13</v>
      </c>
      <c r="D20" s="149">
        <v>0.124</v>
      </c>
      <c r="E20" s="172">
        <v>97</v>
      </c>
      <c r="F20" s="172">
        <v>3</v>
      </c>
      <c r="G20" s="149">
        <v>0.13</v>
      </c>
      <c r="H20" s="149">
        <v>0.121</v>
      </c>
      <c r="I20" s="172">
        <v>95</v>
      </c>
      <c r="J20" s="156">
        <v>5</v>
      </c>
      <c r="K20" s="145">
        <v>12</v>
      </c>
      <c r="L20" s="150"/>
    </row>
    <row r="21" spans="1:12" x14ac:dyDescent="0.3">
      <c r="A21" s="169"/>
      <c r="B21" s="169">
        <v>14</v>
      </c>
      <c r="C21" s="155">
        <v>0.14499999999999999</v>
      </c>
      <c r="D21" s="149">
        <v>0.14099999999999999</v>
      </c>
      <c r="E21" s="172">
        <v>97</v>
      </c>
      <c r="F21" s="172">
        <v>3</v>
      </c>
      <c r="G21" s="149">
        <v>0.14499999999999999</v>
      </c>
      <c r="H21" s="149">
        <v>0.13800000000000001</v>
      </c>
      <c r="I21" s="172">
        <v>95</v>
      </c>
      <c r="J21" s="156">
        <v>5</v>
      </c>
      <c r="K21" s="145">
        <v>14</v>
      </c>
      <c r="L21" s="150"/>
    </row>
    <row r="22" spans="1:12" x14ac:dyDescent="0.3">
      <c r="A22" s="148"/>
      <c r="B22" s="148">
        <v>16</v>
      </c>
      <c r="C22" s="155">
        <v>0.16</v>
      </c>
      <c r="D22" s="149">
        <v>0.157</v>
      </c>
      <c r="E22" s="172">
        <v>97</v>
      </c>
      <c r="F22" s="172">
        <v>3</v>
      </c>
      <c r="G22" s="149">
        <v>0.16500000000000001</v>
      </c>
      <c r="H22" s="149">
        <v>0.156</v>
      </c>
      <c r="I22" s="172">
        <v>96</v>
      </c>
      <c r="J22" s="156">
        <v>4</v>
      </c>
      <c r="K22" s="146">
        <v>16</v>
      </c>
      <c r="L22" s="151"/>
    </row>
    <row r="23" spans="1:12" x14ac:dyDescent="0.3">
      <c r="A23" s="147">
        <v>17</v>
      </c>
      <c r="B23" s="147">
        <v>8</v>
      </c>
      <c r="C23" s="155">
        <v>0.14000000000000001</v>
      </c>
      <c r="D23" s="149">
        <v>0.13700000000000001</v>
      </c>
      <c r="E23" s="172">
        <v>98</v>
      </c>
      <c r="F23" s="172">
        <v>2</v>
      </c>
      <c r="G23" s="149">
        <v>0.14000000000000001</v>
      </c>
      <c r="H23" s="149">
        <v>0.13400000000000001</v>
      </c>
      <c r="I23" s="172">
        <v>96</v>
      </c>
      <c r="J23" s="156">
        <v>4</v>
      </c>
      <c r="K23" s="144">
        <v>8</v>
      </c>
      <c r="L23" s="173">
        <v>17</v>
      </c>
    </row>
    <row r="24" spans="1:12" x14ac:dyDescent="0.3">
      <c r="A24" s="169"/>
      <c r="B24" s="169">
        <v>10</v>
      </c>
      <c r="C24" s="155">
        <v>0.16</v>
      </c>
      <c r="D24" s="149">
        <v>0.157</v>
      </c>
      <c r="E24" s="172">
        <v>98</v>
      </c>
      <c r="F24" s="172">
        <v>2</v>
      </c>
      <c r="G24" s="149">
        <v>0.16</v>
      </c>
      <c r="H24" s="149">
        <v>0.154</v>
      </c>
      <c r="I24" s="172">
        <v>96</v>
      </c>
      <c r="J24" s="156">
        <v>4</v>
      </c>
      <c r="K24" s="145">
        <v>10</v>
      </c>
      <c r="L24" s="150"/>
    </row>
    <row r="25" spans="1:12" x14ac:dyDescent="0.3">
      <c r="A25" s="169"/>
      <c r="B25" s="169">
        <v>12</v>
      </c>
      <c r="C25" s="155">
        <v>0.185</v>
      </c>
      <c r="D25" s="149">
        <v>0.18099999999999999</v>
      </c>
      <c r="E25" s="172">
        <v>98</v>
      </c>
      <c r="F25" s="172">
        <v>2</v>
      </c>
      <c r="G25" s="149">
        <v>0.18</v>
      </c>
      <c r="H25" s="149">
        <v>0.17499999999999999</v>
      </c>
      <c r="I25" s="172">
        <v>96</v>
      </c>
      <c r="J25" s="156">
        <v>4</v>
      </c>
      <c r="K25" s="145">
        <v>12</v>
      </c>
      <c r="L25" s="150"/>
    </row>
    <row r="26" spans="1:12" x14ac:dyDescent="0.3">
      <c r="A26" s="169"/>
      <c r="B26" s="169">
        <v>14</v>
      </c>
      <c r="C26" s="155">
        <v>0.23</v>
      </c>
      <c r="D26" s="149">
        <v>0.20300000000000001</v>
      </c>
      <c r="E26" s="172">
        <v>98</v>
      </c>
      <c r="F26" s="172">
        <v>2</v>
      </c>
      <c r="G26" s="149">
        <v>0.20499999999999999</v>
      </c>
      <c r="H26" s="149">
        <v>0.19700000000000001</v>
      </c>
      <c r="I26" s="172">
        <v>97</v>
      </c>
      <c r="J26" s="156">
        <v>3</v>
      </c>
      <c r="K26" s="145">
        <v>14</v>
      </c>
      <c r="L26" s="150"/>
    </row>
    <row r="27" spans="1:12" x14ac:dyDescent="0.3">
      <c r="A27" s="148"/>
      <c r="B27" s="148">
        <v>16</v>
      </c>
      <c r="C27" s="155">
        <v>0.25</v>
      </c>
      <c r="D27" s="149">
        <v>0.223</v>
      </c>
      <c r="E27" s="172">
        <v>98</v>
      </c>
      <c r="F27" s="172">
        <v>2</v>
      </c>
      <c r="G27" s="149">
        <v>0.23</v>
      </c>
      <c r="H27" s="149">
        <v>0.221</v>
      </c>
      <c r="I27" s="172">
        <v>97</v>
      </c>
      <c r="J27" s="156">
        <v>3</v>
      </c>
      <c r="K27" s="146">
        <v>16</v>
      </c>
      <c r="L27" s="151"/>
    </row>
    <row r="28" spans="1:12" x14ac:dyDescent="0.3">
      <c r="A28" s="147">
        <v>19</v>
      </c>
      <c r="B28" s="147">
        <v>8</v>
      </c>
      <c r="C28" s="155">
        <v>0.17499999999999999</v>
      </c>
      <c r="D28" s="149">
        <v>0.17199999999999999</v>
      </c>
      <c r="E28" s="172">
        <v>98</v>
      </c>
      <c r="F28" s="172">
        <v>2</v>
      </c>
      <c r="G28" s="149">
        <v>0.17499999999999999</v>
      </c>
      <c r="H28" s="149">
        <v>0.16800000000000001</v>
      </c>
      <c r="I28" s="172">
        <v>97</v>
      </c>
      <c r="J28" s="156">
        <v>3</v>
      </c>
      <c r="K28" s="144">
        <v>8</v>
      </c>
      <c r="L28" s="173">
        <v>19</v>
      </c>
    </row>
    <row r="29" spans="1:12" x14ac:dyDescent="0.3">
      <c r="A29" s="169"/>
      <c r="B29" s="169">
        <v>10</v>
      </c>
      <c r="C29" s="155">
        <v>0.2</v>
      </c>
      <c r="D29" s="149">
        <v>0.19500000000000001</v>
      </c>
      <c r="E29" s="172">
        <v>98</v>
      </c>
      <c r="F29" s="172">
        <v>2</v>
      </c>
      <c r="G29" s="149">
        <v>0.19500000000000001</v>
      </c>
      <c r="H29" s="149">
        <v>0.191</v>
      </c>
      <c r="I29" s="172">
        <v>97</v>
      </c>
      <c r="J29" s="156">
        <v>3</v>
      </c>
      <c r="K29" s="145">
        <v>10</v>
      </c>
      <c r="L29" s="150"/>
    </row>
    <row r="30" spans="1:12" x14ac:dyDescent="0.3">
      <c r="A30" s="169"/>
      <c r="B30" s="169">
        <v>12</v>
      </c>
      <c r="C30" s="155">
        <v>0.22500000000000001</v>
      </c>
      <c r="D30" s="149">
        <v>0.221</v>
      </c>
      <c r="E30" s="172">
        <v>98</v>
      </c>
      <c r="F30" s="172">
        <v>2</v>
      </c>
      <c r="G30" s="149">
        <v>0.22500000000000001</v>
      </c>
      <c r="H30" s="149">
        <v>0.218</v>
      </c>
      <c r="I30" s="172">
        <v>97</v>
      </c>
      <c r="J30" s="156">
        <v>3</v>
      </c>
      <c r="K30" s="145">
        <v>12</v>
      </c>
      <c r="L30" s="150"/>
    </row>
    <row r="31" spans="1:12" x14ac:dyDescent="0.3">
      <c r="A31" s="169"/>
      <c r="B31" s="169">
        <v>14</v>
      </c>
      <c r="C31" s="155">
        <v>0.25</v>
      </c>
      <c r="D31" s="149">
        <v>0.245</v>
      </c>
      <c r="E31" s="172">
        <v>98</v>
      </c>
      <c r="F31" s="172">
        <v>2</v>
      </c>
      <c r="G31" s="149">
        <v>0.25</v>
      </c>
      <c r="H31" s="149">
        <v>0.24199999999999999</v>
      </c>
      <c r="I31" s="172">
        <v>98</v>
      </c>
      <c r="J31" s="156">
        <v>2</v>
      </c>
      <c r="K31" s="145">
        <v>14</v>
      </c>
      <c r="L31" s="150"/>
    </row>
    <row r="32" spans="1:12" x14ac:dyDescent="0.3">
      <c r="A32" s="148"/>
      <c r="B32" s="148">
        <v>16</v>
      </c>
      <c r="C32" s="155">
        <v>0.28000000000000003</v>
      </c>
      <c r="D32" s="149">
        <v>0.27400000000000002</v>
      </c>
      <c r="E32" s="172">
        <v>98</v>
      </c>
      <c r="F32" s="172">
        <v>2</v>
      </c>
      <c r="G32" s="149">
        <v>0.27500000000000002</v>
      </c>
      <c r="H32" s="149">
        <v>0.27100000000000002</v>
      </c>
      <c r="I32" s="172">
        <v>98</v>
      </c>
      <c r="J32" s="156">
        <v>2</v>
      </c>
      <c r="K32" s="146">
        <v>16</v>
      </c>
      <c r="L32" s="151"/>
    </row>
    <row r="33" spans="1:12" x14ac:dyDescent="0.3">
      <c r="A33" s="147">
        <v>21</v>
      </c>
      <c r="B33" s="147">
        <v>8</v>
      </c>
      <c r="C33" s="155">
        <v>0.24</v>
      </c>
      <c r="D33" s="149">
        <v>0.23499999999999999</v>
      </c>
      <c r="E33" s="172">
        <v>99</v>
      </c>
      <c r="F33" s="172">
        <v>1</v>
      </c>
      <c r="G33" s="149">
        <v>0.24</v>
      </c>
      <c r="H33" s="149">
        <v>0.23400000000000001</v>
      </c>
      <c r="I33" s="172">
        <v>98</v>
      </c>
      <c r="J33" s="156">
        <v>2</v>
      </c>
      <c r="K33" s="144">
        <v>8</v>
      </c>
      <c r="L33" s="173">
        <v>21</v>
      </c>
    </row>
    <row r="34" spans="1:12" x14ac:dyDescent="0.3">
      <c r="A34" s="169"/>
      <c r="B34" s="169">
        <v>10</v>
      </c>
      <c r="C34" s="155">
        <v>0.26500000000000001</v>
      </c>
      <c r="D34" s="149">
        <v>0.26400000000000001</v>
      </c>
      <c r="E34" s="172">
        <v>99</v>
      </c>
      <c r="F34" s="172">
        <v>1</v>
      </c>
      <c r="G34" s="149">
        <v>0.27</v>
      </c>
      <c r="H34" s="149">
        <v>0.26200000000000001</v>
      </c>
      <c r="I34" s="172">
        <v>98</v>
      </c>
      <c r="J34" s="156">
        <v>2</v>
      </c>
      <c r="K34" s="145">
        <v>10</v>
      </c>
      <c r="L34" s="150"/>
    </row>
    <row r="35" spans="1:12" x14ac:dyDescent="0.3">
      <c r="A35" s="169"/>
      <c r="B35" s="169">
        <v>12</v>
      </c>
      <c r="C35" s="155">
        <v>0.3</v>
      </c>
      <c r="D35" s="149">
        <v>0.29799999999999999</v>
      </c>
      <c r="E35" s="172">
        <v>99</v>
      </c>
      <c r="F35" s="172">
        <v>1</v>
      </c>
      <c r="G35" s="149">
        <v>0.3</v>
      </c>
      <c r="H35" s="149">
        <v>0.29399999999999998</v>
      </c>
      <c r="I35" s="172">
        <v>98</v>
      </c>
      <c r="J35" s="156">
        <v>2</v>
      </c>
      <c r="K35" s="145">
        <v>12</v>
      </c>
      <c r="L35" s="150"/>
    </row>
    <row r="36" spans="1:12" x14ac:dyDescent="0.3">
      <c r="A36" s="169"/>
      <c r="B36" s="169">
        <v>14</v>
      </c>
      <c r="C36" s="155">
        <v>0.33500000000000002</v>
      </c>
      <c r="D36" s="149">
        <v>0.33100000000000002</v>
      </c>
      <c r="E36" s="172">
        <v>99</v>
      </c>
      <c r="F36" s="172">
        <v>1</v>
      </c>
      <c r="G36" s="149">
        <v>0.33</v>
      </c>
      <c r="H36" s="149">
        <v>0.32800000000000001</v>
      </c>
      <c r="I36" s="172">
        <v>98</v>
      </c>
      <c r="J36" s="156">
        <v>2</v>
      </c>
      <c r="K36" s="145">
        <v>14</v>
      </c>
      <c r="L36" s="150"/>
    </row>
    <row r="37" spans="1:12" ht="15" thickBot="1" x14ac:dyDescent="0.35">
      <c r="A37" s="148"/>
      <c r="B37" s="148">
        <v>16</v>
      </c>
      <c r="C37" s="163">
        <v>0.36499999999999999</v>
      </c>
      <c r="D37" s="164">
        <v>0.36199999999999999</v>
      </c>
      <c r="E37" s="165">
        <v>99</v>
      </c>
      <c r="F37" s="165">
        <v>1</v>
      </c>
      <c r="G37" s="164">
        <v>0.38</v>
      </c>
      <c r="H37" s="164">
        <v>0.372</v>
      </c>
      <c r="I37" s="165">
        <v>98</v>
      </c>
      <c r="J37" s="166">
        <v>2</v>
      </c>
      <c r="K37" s="146">
        <v>16</v>
      </c>
      <c r="L37" s="151"/>
    </row>
  </sheetData>
  <mergeCells count="12">
    <mergeCell ref="A3:A5"/>
    <mergeCell ref="B3:B5"/>
    <mergeCell ref="C3:F3"/>
    <mergeCell ref="G3:J3"/>
    <mergeCell ref="L3:L5"/>
    <mergeCell ref="C5:D5"/>
    <mergeCell ref="G5:H5"/>
    <mergeCell ref="D4:E4"/>
    <mergeCell ref="H4:I4"/>
    <mergeCell ref="F4:F5"/>
    <mergeCell ref="J4:J5"/>
    <mergeCell ref="K3:K5"/>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zoomScale="85" zoomScaleNormal="85" workbookViewId="0">
      <pane ySplit="5" topLeftCell="A6" activePane="bottomLeft" state="frozen"/>
      <selection pane="bottomLeft" activeCell="A6" sqref="A6"/>
    </sheetView>
  </sheetViews>
  <sheetFormatPr defaultRowHeight="14.4" x14ac:dyDescent="0.3"/>
  <cols>
    <col min="1" max="21" width="9.109375" style="142"/>
    <col min="22" max="22" width="7.6640625" style="142" bestFit="1" customWidth="1"/>
    <col min="24" max="25" width="3.5546875" bestFit="1" customWidth="1"/>
    <col min="26" max="26" width="0" hidden="1" customWidth="1"/>
    <col min="27" max="27" width="9.5546875" bestFit="1" customWidth="1"/>
    <col min="28" max="28" width="3.5546875" bestFit="1" customWidth="1"/>
    <col min="29" max="29" width="0" hidden="1" customWidth="1"/>
    <col min="30" max="30" width="3.5546875" bestFit="1" customWidth="1"/>
    <col min="31" max="31" width="5.6640625" bestFit="1" customWidth="1"/>
    <col min="32" max="32" width="3.5546875" bestFit="1" customWidth="1"/>
    <col min="33" max="33" width="9.5546875" bestFit="1" customWidth="1"/>
    <col min="34" max="34" width="3.5546875" bestFit="1" customWidth="1"/>
    <col min="35" max="37" width="12" bestFit="1" customWidth="1"/>
    <col min="38" max="38" width="3.5546875" bestFit="1" customWidth="1"/>
    <col min="39" max="39" width="9.5546875" bestFit="1" customWidth="1"/>
    <col min="40" max="40" width="3.5546875" bestFit="1" customWidth="1"/>
  </cols>
  <sheetData>
    <row r="1" spans="1:22" x14ac:dyDescent="0.3">
      <c r="A1" s="49" t="s">
        <v>582</v>
      </c>
    </row>
    <row r="2" spans="1:22" ht="15" thickBot="1" x14ac:dyDescent="0.35"/>
    <row r="3" spans="1:22" ht="15" customHeight="1" x14ac:dyDescent="0.3">
      <c r="A3" s="195" t="s">
        <v>100</v>
      </c>
      <c r="B3" s="209" t="s">
        <v>7</v>
      </c>
      <c r="C3" s="203" t="s">
        <v>121</v>
      </c>
      <c r="D3" s="204"/>
      <c r="E3" s="204"/>
      <c r="F3" s="204"/>
      <c r="G3" s="204"/>
      <c r="H3" s="205"/>
      <c r="I3" s="203" t="s">
        <v>122</v>
      </c>
      <c r="J3" s="204"/>
      <c r="K3" s="204"/>
      <c r="L3" s="204"/>
      <c r="M3" s="204"/>
      <c r="N3" s="205"/>
      <c r="O3" s="203" t="s">
        <v>576</v>
      </c>
      <c r="P3" s="204"/>
      <c r="Q3" s="204"/>
      <c r="R3" s="204"/>
      <c r="S3" s="204"/>
      <c r="T3" s="205"/>
      <c r="U3" s="201" t="s">
        <v>7</v>
      </c>
      <c r="V3" s="195" t="s">
        <v>100</v>
      </c>
    </row>
    <row r="4" spans="1:22" x14ac:dyDescent="0.3">
      <c r="A4" s="195"/>
      <c r="B4" s="209"/>
      <c r="C4" s="59" t="s">
        <v>583</v>
      </c>
      <c r="D4" s="199" t="s">
        <v>584</v>
      </c>
      <c r="E4" s="199"/>
      <c r="F4" s="199" t="s">
        <v>578</v>
      </c>
      <c r="G4" s="199"/>
      <c r="H4" s="154" t="s">
        <v>585</v>
      </c>
      <c r="I4" s="59" t="s">
        <v>583</v>
      </c>
      <c r="J4" s="199" t="s">
        <v>584</v>
      </c>
      <c r="K4" s="199"/>
      <c r="L4" s="199" t="s">
        <v>578</v>
      </c>
      <c r="M4" s="199"/>
      <c r="N4" s="154" t="s">
        <v>585</v>
      </c>
      <c r="O4" s="59" t="s">
        <v>583</v>
      </c>
      <c r="P4" s="199" t="s">
        <v>584</v>
      </c>
      <c r="Q4" s="199"/>
      <c r="R4" s="199" t="s">
        <v>578</v>
      </c>
      <c r="S4" s="199"/>
      <c r="T4" s="154" t="s">
        <v>585</v>
      </c>
      <c r="U4" s="201"/>
      <c r="V4" s="195"/>
    </row>
    <row r="5" spans="1:22" ht="16.8" thickBot="1" x14ac:dyDescent="0.35">
      <c r="A5" s="198"/>
      <c r="B5" s="210"/>
      <c r="C5" s="206" t="s">
        <v>581</v>
      </c>
      <c r="D5" s="207"/>
      <c r="E5" s="183" t="s">
        <v>580</v>
      </c>
      <c r="F5" s="183" t="s">
        <v>581</v>
      </c>
      <c r="G5" s="207" t="s">
        <v>580</v>
      </c>
      <c r="H5" s="208"/>
      <c r="I5" s="206" t="s">
        <v>581</v>
      </c>
      <c r="J5" s="207"/>
      <c r="K5" s="183" t="s">
        <v>580</v>
      </c>
      <c r="L5" s="183" t="s">
        <v>581</v>
      </c>
      <c r="M5" s="207" t="s">
        <v>580</v>
      </c>
      <c r="N5" s="208"/>
      <c r="O5" s="206" t="s">
        <v>581</v>
      </c>
      <c r="P5" s="207"/>
      <c r="Q5" s="183" t="s">
        <v>580</v>
      </c>
      <c r="R5" s="183" t="s">
        <v>581</v>
      </c>
      <c r="S5" s="207" t="s">
        <v>580</v>
      </c>
      <c r="T5" s="208"/>
      <c r="U5" s="202"/>
      <c r="V5" s="198"/>
    </row>
    <row r="6" spans="1:22" ht="15" customHeight="1" x14ac:dyDescent="0.3">
      <c r="A6" s="152">
        <v>19</v>
      </c>
      <c r="B6" s="115">
        <v>14</v>
      </c>
      <c r="C6" s="178">
        <v>0.20499999999999999</v>
      </c>
      <c r="D6" s="179">
        <v>0.125</v>
      </c>
      <c r="E6" s="143">
        <v>61</v>
      </c>
      <c r="F6" s="179">
        <v>7.8E-2</v>
      </c>
      <c r="G6" s="143">
        <v>37</v>
      </c>
      <c r="H6" s="180">
        <v>2</v>
      </c>
      <c r="I6" s="178">
        <v>0.18</v>
      </c>
      <c r="J6" s="179">
        <v>0.104</v>
      </c>
      <c r="K6" s="181">
        <v>58</v>
      </c>
      <c r="L6" s="179">
        <v>7.1999999999999995E-2</v>
      </c>
      <c r="M6" s="181">
        <v>40</v>
      </c>
      <c r="N6" s="182">
        <v>2</v>
      </c>
      <c r="O6" s="178"/>
      <c r="P6" s="179"/>
      <c r="Q6" s="143"/>
      <c r="R6" s="179"/>
      <c r="S6" s="143"/>
      <c r="T6" s="180"/>
      <c r="U6" s="116">
        <v>14</v>
      </c>
      <c r="V6" s="152">
        <v>19</v>
      </c>
    </row>
    <row r="7" spans="1:22" x14ac:dyDescent="0.3">
      <c r="A7" s="153"/>
      <c r="B7" s="85">
        <v>16</v>
      </c>
      <c r="C7" s="155">
        <v>0.22500000000000001</v>
      </c>
      <c r="D7" s="149">
        <v>0.13700000000000001</v>
      </c>
      <c r="E7" s="58">
        <v>61</v>
      </c>
      <c r="F7" s="149">
        <v>8.5000000000000006E-2</v>
      </c>
      <c r="G7" s="58">
        <v>37</v>
      </c>
      <c r="H7" s="156">
        <v>2</v>
      </c>
      <c r="I7" s="155">
        <v>0.22500000000000001</v>
      </c>
      <c r="J7" s="149">
        <v>0.13</v>
      </c>
      <c r="K7" s="58">
        <v>58</v>
      </c>
      <c r="L7" s="149">
        <v>0.09</v>
      </c>
      <c r="M7" s="58">
        <v>40</v>
      </c>
      <c r="N7" s="156">
        <v>2</v>
      </c>
      <c r="O7" s="155">
        <v>0.22500000000000001</v>
      </c>
      <c r="P7" s="149">
        <v>7.3999999999999996E-2</v>
      </c>
      <c r="Q7" s="58">
        <v>33</v>
      </c>
      <c r="R7" s="149">
        <v>0.14599999999999999</v>
      </c>
      <c r="S7" s="58">
        <v>65</v>
      </c>
      <c r="T7" s="156">
        <v>2</v>
      </c>
      <c r="U7" s="127">
        <v>16</v>
      </c>
      <c r="V7" s="153"/>
    </row>
    <row r="8" spans="1:22" x14ac:dyDescent="0.3">
      <c r="A8" s="153"/>
      <c r="B8" s="85">
        <v>18</v>
      </c>
      <c r="C8" s="155">
        <v>0.25</v>
      </c>
      <c r="D8" s="149">
        <v>0.152</v>
      </c>
      <c r="E8" s="58">
        <v>61</v>
      </c>
      <c r="F8" s="149">
        <v>9.4E-2</v>
      </c>
      <c r="G8" s="58">
        <v>37</v>
      </c>
      <c r="H8" s="156">
        <v>2</v>
      </c>
      <c r="I8" s="155">
        <v>0.26</v>
      </c>
      <c r="J8" s="149">
        <v>0.151</v>
      </c>
      <c r="K8" s="58">
        <v>58</v>
      </c>
      <c r="L8" s="149">
        <v>0.104</v>
      </c>
      <c r="M8" s="58">
        <v>40</v>
      </c>
      <c r="N8" s="156">
        <v>2</v>
      </c>
      <c r="O8" s="155">
        <v>0.24</v>
      </c>
      <c r="P8" s="149">
        <v>8.4000000000000005E-2</v>
      </c>
      <c r="Q8" s="58">
        <v>35</v>
      </c>
      <c r="R8" s="149">
        <v>0.151</v>
      </c>
      <c r="S8" s="58">
        <v>63</v>
      </c>
      <c r="T8" s="156">
        <v>2</v>
      </c>
      <c r="U8" s="127">
        <v>18</v>
      </c>
      <c r="V8" s="153"/>
    </row>
    <row r="9" spans="1:22" x14ac:dyDescent="0.3">
      <c r="A9" s="143"/>
      <c r="B9" s="85">
        <v>20</v>
      </c>
      <c r="C9" s="155">
        <v>0.27</v>
      </c>
      <c r="D9" s="149">
        <v>0.16500000000000001</v>
      </c>
      <c r="E9" s="58">
        <v>61</v>
      </c>
      <c r="F9" s="149">
        <v>0.10199999999999999</v>
      </c>
      <c r="G9" s="58">
        <v>37</v>
      </c>
      <c r="H9" s="156">
        <v>2</v>
      </c>
      <c r="I9" s="155">
        <v>0.28499999999999998</v>
      </c>
      <c r="J9" s="149">
        <v>0.16500000000000001</v>
      </c>
      <c r="K9" s="58">
        <v>59</v>
      </c>
      <c r="L9" s="149">
        <v>0.114</v>
      </c>
      <c r="M9" s="58">
        <v>40</v>
      </c>
      <c r="N9" s="156">
        <v>1</v>
      </c>
      <c r="O9" s="155">
        <v>0.26500000000000001</v>
      </c>
      <c r="P9" s="149">
        <v>9.2999999999999999E-2</v>
      </c>
      <c r="Q9" s="58">
        <v>35</v>
      </c>
      <c r="R9" s="149">
        <v>0.16700000000000001</v>
      </c>
      <c r="S9" s="58">
        <v>63</v>
      </c>
      <c r="T9" s="156">
        <v>2</v>
      </c>
      <c r="U9" s="127">
        <v>20</v>
      </c>
      <c r="V9" s="143"/>
    </row>
    <row r="10" spans="1:22" x14ac:dyDescent="0.3">
      <c r="A10" s="153">
        <v>21</v>
      </c>
      <c r="B10" s="109">
        <v>14</v>
      </c>
      <c r="C10" s="155">
        <v>0.245</v>
      </c>
      <c r="D10" s="149">
        <v>0.17599999999999999</v>
      </c>
      <c r="E10" s="58">
        <v>72</v>
      </c>
      <c r="F10" s="149">
        <v>6.7000000000000004E-2</v>
      </c>
      <c r="G10" s="58">
        <v>27</v>
      </c>
      <c r="H10" s="156">
        <v>1</v>
      </c>
      <c r="I10" s="155">
        <v>0.23</v>
      </c>
      <c r="J10" s="149">
        <v>0.16400000000000001</v>
      </c>
      <c r="K10" s="58">
        <v>67</v>
      </c>
      <c r="L10" s="149">
        <v>7.0000000000000007E-2</v>
      </c>
      <c r="M10" s="58">
        <v>31</v>
      </c>
      <c r="N10" s="156">
        <v>2</v>
      </c>
      <c r="O10" s="155"/>
      <c r="P10" s="149"/>
      <c r="Q10" s="58"/>
      <c r="R10" s="149"/>
      <c r="S10" s="58"/>
      <c r="T10" s="156"/>
      <c r="U10" s="116">
        <v>14</v>
      </c>
      <c r="V10" s="153">
        <v>21</v>
      </c>
    </row>
    <row r="11" spans="1:22" x14ac:dyDescent="0.3">
      <c r="A11" s="153"/>
      <c r="B11" s="110">
        <v>16</v>
      </c>
      <c r="C11" s="155">
        <v>0.26500000000000001</v>
      </c>
      <c r="D11" s="149">
        <v>0.191</v>
      </c>
      <c r="E11" s="58">
        <v>72</v>
      </c>
      <c r="F11" s="149">
        <v>7.2999999999999995E-2</v>
      </c>
      <c r="G11" s="58">
        <v>27</v>
      </c>
      <c r="H11" s="156">
        <v>1</v>
      </c>
      <c r="I11" s="155">
        <v>0.27</v>
      </c>
      <c r="J11" s="149">
        <v>0.184</v>
      </c>
      <c r="K11" s="58">
        <v>68</v>
      </c>
      <c r="L11" s="149">
        <v>8.2000000000000003E-2</v>
      </c>
      <c r="M11" s="58">
        <v>31</v>
      </c>
      <c r="N11" s="156">
        <v>1</v>
      </c>
      <c r="O11" s="155">
        <v>0.255</v>
      </c>
      <c r="P11" s="149">
        <v>0.13</v>
      </c>
      <c r="Q11" s="72">
        <v>51</v>
      </c>
      <c r="R11" s="149">
        <v>0.121</v>
      </c>
      <c r="S11" s="72">
        <v>47</v>
      </c>
      <c r="T11" s="167">
        <v>2</v>
      </c>
      <c r="U11" s="127">
        <v>16</v>
      </c>
      <c r="V11" s="153"/>
    </row>
    <row r="12" spans="1:22" x14ac:dyDescent="0.3">
      <c r="A12" s="153"/>
      <c r="B12" s="110">
        <v>18</v>
      </c>
      <c r="C12" s="155">
        <v>0.3</v>
      </c>
      <c r="D12" s="149">
        <v>0.23100000000000001</v>
      </c>
      <c r="E12" s="58">
        <v>77</v>
      </c>
      <c r="F12" s="149">
        <v>6.8000000000000005E-2</v>
      </c>
      <c r="G12" s="58">
        <v>22</v>
      </c>
      <c r="H12" s="156">
        <v>1</v>
      </c>
      <c r="I12" s="155">
        <v>0.30499999999999999</v>
      </c>
      <c r="J12" s="149">
        <v>0.20699999999999999</v>
      </c>
      <c r="K12" s="58">
        <v>68</v>
      </c>
      <c r="L12" s="149">
        <v>9.5000000000000001E-2</v>
      </c>
      <c r="M12" s="58">
        <v>31</v>
      </c>
      <c r="N12" s="156">
        <v>1</v>
      </c>
      <c r="O12" s="155">
        <v>0.27500000000000002</v>
      </c>
      <c r="P12" s="149">
        <v>0.14299999999999999</v>
      </c>
      <c r="Q12" s="58">
        <v>52</v>
      </c>
      <c r="R12" s="149">
        <v>0.128</v>
      </c>
      <c r="S12" s="58">
        <v>47</v>
      </c>
      <c r="T12" s="156">
        <v>1</v>
      </c>
      <c r="U12" s="127">
        <v>18</v>
      </c>
      <c r="V12" s="153"/>
    </row>
    <row r="13" spans="1:22" x14ac:dyDescent="0.3">
      <c r="A13" s="153"/>
      <c r="B13" s="110">
        <v>20</v>
      </c>
      <c r="C13" s="155">
        <v>0.33</v>
      </c>
      <c r="D13" s="149">
        <v>0.254</v>
      </c>
      <c r="E13" s="58">
        <v>77</v>
      </c>
      <c r="F13" s="149">
        <v>7.4999999999999997E-2</v>
      </c>
      <c r="G13" s="58">
        <v>22</v>
      </c>
      <c r="H13" s="156">
        <v>1</v>
      </c>
      <c r="I13" s="155">
        <v>0.34</v>
      </c>
      <c r="J13" s="149">
        <v>0.23100000000000001</v>
      </c>
      <c r="K13" s="58">
        <v>68</v>
      </c>
      <c r="L13" s="149">
        <v>0.105</v>
      </c>
      <c r="M13" s="58">
        <v>31</v>
      </c>
      <c r="N13" s="156">
        <v>1</v>
      </c>
      <c r="O13" s="155">
        <v>0.30499999999999999</v>
      </c>
      <c r="P13" s="149">
        <v>0.159</v>
      </c>
      <c r="Q13" s="58">
        <v>52</v>
      </c>
      <c r="R13" s="149">
        <v>0.14199999999999999</v>
      </c>
      <c r="S13" s="58">
        <v>47</v>
      </c>
      <c r="T13" s="156">
        <v>1</v>
      </c>
      <c r="U13" s="127">
        <v>20</v>
      </c>
      <c r="V13" s="153"/>
    </row>
    <row r="14" spans="1:22" x14ac:dyDescent="0.3">
      <c r="A14" s="153"/>
      <c r="B14" s="91">
        <v>22</v>
      </c>
      <c r="C14" s="155">
        <v>0.36</v>
      </c>
      <c r="D14" s="149">
        <v>0.27700000000000002</v>
      </c>
      <c r="E14" s="58">
        <v>77</v>
      </c>
      <c r="F14" s="149">
        <v>8.3000000000000004E-2</v>
      </c>
      <c r="G14" s="58">
        <v>22</v>
      </c>
      <c r="H14" s="156">
        <v>1</v>
      </c>
      <c r="I14" s="155">
        <v>0.37</v>
      </c>
      <c r="J14" s="149">
        <v>0.26600000000000001</v>
      </c>
      <c r="K14" s="58">
        <v>72</v>
      </c>
      <c r="L14" s="149">
        <v>0.1</v>
      </c>
      <c r="M14" s="58">
        <v>27</v>
      </c>
      <c r="N14" s="156">
        <v>1</v>
      </c>
      <c r="O14" s="155">
        <v>0.34</v>
      </c>
      <c r="P14" s="149">
        <v>0.18</v>
      </c>
      <c r="Q14" s="58">
        <v>53</v>
      </c>
      <c r="R14" s="149">
        <v>0.156</v>
      </c>
      <c r="S14" s="58">
        <v>46</v>
      </c>
      <c r="T14" s="156">
        <v>1</v>
      </c>
      <c r="U14" s="93">
        <v>22</v>
      </c>
      <c r="V14" s="153"/>
    </row>
    <row r="15" spans="1:22" x14ac:dyDescent="0.3">
      <c r="A15" s="152">
        <v>23</v>
      </c>
      <c r="B15" s="85">
        <v>14</v>
      </c>
      <c r="C15" s="155">
        <v>0.28000000000000003</v>
      </c>
      <c r="D15" s="149">
        <v>0.216</v>
      </c>
      <c r="E15" s="58">
        <v>77</v>
      </c>
      <c r="F15" s="149">
        <v>6.0999999999999999E-2</v>
      </c>
      <c r="G15" s="58">
        <v>22</v>
      </c>
      <c r="H15" s="156">
        <v>1</v>
      </c>
      <c r="I15" s="155">
        <v>0.27</v>
      </c>
      <c r="J15" s="149">
        <v>0.2</v>
      </c>
      <c r="K15" s="58">
        <v>74</v>
      </c>
      <c r="L15" s="149">
        <v>6.5000000000000002E-2</v>
      </c>
      <c r="M15" s="58">
        <v>25</v>
      </c>
      <c r="N15" s="156">
        <v>1</v>
      </c>
      <c r="O15" s="155"/>
      <c r="P15" s="149"/>
      <c r="Q15" s="58"/>
      <c r="R15" s="149"/>
      <c r="S15" s="58"/>
      <c r="T15" s="156"/>
      <c r="U15" s="127">
        <v>14</v>
      </c>
      <c r="V15" s="152">
        <v>23</v>
      </c>
    </row>
    <row r="16" spans="1:22" x14ac:dyDescent="0.3">
      <c r="A16" s="153"/>
      <c r="B16" s="85">
        <v>16</v>
      </c>
      <c r="C16" s="155">
        <v>0.315</v>
      </c>
      <c r="D16" s="149">
        <v>0.246</v>
      </c>
      <c r="E16" s="58">
        <v>79</v>
      </c>
      <c r="F16" s="149">
        <v>6.0999999999999999E-2</v>
      </c>
      <c r="G16" s="58">
        <v>20</v>
      </c>
      <c r="H16" s="156">
        <v>1</v>
      </c>
      <c r="I16" s="155">
        <v>0.31</v>
      </c>
      <c r="J16" s="149">
        <v>0.23</v>
      </c>
      <c r="K16" s="58">
        <v>74</v>
      </c>
      <c r="L16" s="149">
        <v>7.4999999999999997E-2</v>
      </c>
      <c r="M16" s="58">
        <v>25</v>
      </c>
      <c r="N16" s="156">
        <v>1</v>
      </c>
      <c r="O16" s="155">
        <v>0.3</v>
      </c>
      <c r="P16" s="149">
        <v>0.17599999999999999</v>
      </c>
      <c r="Q16" s="58">
        <v>59</v>
      </c>
      <c r="R16" s="149">
        <v>0.12</v>
      </c>
      <c r="S16" s="58">
        <v>40</v>
      </c>
      <c r="T16" s="156">
        <v>1</v>
      </c>
      <c r="U16" s="127">
        <v>16</v>
      </c>
      <c r="V16" s="153"/>
    </row>
    <row r="17" spans="1:22" x14ac:dyDescent="0.3">
      <c r="A17" s="153"/>
      <c r="B17" s="85">
        <v>18</v>
      </c>
      <c r="C17" s="155">
        <v>0.36</v>
      </c>
      <c r="D17" s="149">
        <v>0.29499999999999998</v>
      </c>
      <c r="E17" s="58">
        <v>82</v>
      </c>
      <c r="F17" s="149">
        <v>6.0999999999999999E-2</v>
      </c>
      <c r="G17" s="58">
        <v>17</v>
      </c>
      <c r="H17" s="156">
        <v>1</v>
      </c>
      <c r="I17" s="155">
        <v>0.36</v>
      </c>
      <c r="J17" s="149">
        <v>0.27300000000000002</v>
      </c>
      <c r="K17" s="58">
        <v>76</v>
      </c>
      <c r="L17" s="149">
        <v>0.08</v>
      </c>
      <c r="M17" s="58">
        <v>23</v>
      </c>
      <c r="N17" s="156">
        <v>1</v>
      </c>
      <c r="O17" s="155">
        <v>0.33</v>
      </c>
      <c r="P17" s="149">
        <v>0.19800000000000001</v>
      </c>
      <c r="Q17" s="58">
        <v>60</v>
      </c>
      <c r="R17" s="149">
        <v>0.128</v>
      </c>
      <c r="S17" s="58">
        <v>39</v>
      </c>
      <c r="T17" s="156">
        <v>1</v>
      </c>
      <c r="U17" s="127">
        <v>18</v>
      </c>
      <c r="V17" s="153"/>
    </row>
    <row r="18" spans="1:22" x14ac:dyDescent="0.3">
      <c r="A18" s="153"/>
      <c r="B18" s="85">
        <v>20</v>
      </c>
      <c r="C18" s="155">
        <v>0.4</v>
      </c>
      <c r="D18" s="149">
        <v>0.33200000000000002</v>
      </c>
      <c r="E18" s="58">
        <v>83</v>
      </c>
      <c r="F18" s="149">
        <v>6.6000000000000003E-2</v>
      </c>
      <c r="G18" s="58">
        <v>16</v>
      </c>
      <c r="H18" s="156">
        <v>1</v>
      </c>
      <c r="I18" s="155">
        <v>0.40500000000000003</v>
      </c>
      <c r="J18" s="149">
        <v>0.32</v>
      </c>
      <c r="K18" s="58">
        <v>79</v>
      </c>
      <c r="L18" s="149">
        <v>0.08</v>
      </c>
      <c r="M18" s="58">
        <v>20</v>
      </c>
      <c r="N18" s="156">
        <v>1</v>
      </c>
      <c r="O18" s="155">
        <v>0.375</v>
      </c>
      <c r="P18" s="149">
        <v>0.22500000000000001</v>
      </c>
      <c r="Q18" s="58">
        <v>60</v>
      </c>
      <c r="R18" s="149">
        <v>0.14599999999999999</v>
      </c>
      <c r="S18" s="58">
        <v>39</v>
      </c>
      <c r="T18" s="156">
        <v>1</v>
      </c>
      <c r="U18" s="127">
        <v>20</v>
      </c>
      <c r="V18" s="153"/>
    </row>
    <row r="19" spans="1:22" x14ac:dyDescent="0.3">
      <c r="A19" s="153"/>
      <c r="B19" s="85">
        <v>22</v>
      </c>
      <c r="C19" s="155">
        <v>0.435</v>
      </c>
      <c r="D19" s="149">
        <v>0.36099999999999999</v>
      </c>
      <c r="E19" s="58">
        <v>83</v>
      </c>
      <c r="F19" s="149">
        <v>7.0999999999999994E-2</v>
      </c>
      <c r="G19" s="58">
        <v>16</v>
      </c>
      <c r="H19" s="156">
        <v>1</v>
      </c>
      <c r="I19" s="155">
        <v>0.44</v>
      </c>
      <c r="J19" s="149">
        <v>0.35199999999999998</v>
      </c>
      <c r="K19" s="58">
        <v>80</v>
      </c>
      <c r="L19" s="149">
        <v>8.5000000000000006E-2</v>
      </c>
      <c r="M19" s="58">
        <v>19</v>
      </c>
      <c r="N19" s="156">
        <v>1</v>
      </c>
      <c r="O19" s="155">
        <v>0.41</v>
      </c>
      <c r="P19" s="149">
        <v>0.254</v>
      </c>
      <c r="Q19" s="58">
        <v>62</v>
      </c>
      <c r="R19" s="149">
        <v>0.152</v>
      </c>
      <c r="S19" s="58">
        <v>37</v>
      </c>
      <c r="T19" s="156">
        <v>1</v>
      </c>
      <c r="U19" s="127">
        <v>22</v>
      </c>
      <c r="V19" s="153"/>
    </row>
    <row r="20" spans="1:22" x14ac:dyDescent="0.3">
      <c r="A20" s="143"/>
      <c r="B20" s="85">
        <v>24</v>
      </c>
      <c r="C20" s="155">
        <v>0.47</v>
      </c>
      <c r="D20" s="149">
        <v>0.39500000000000002</v>
      </c>
      <c r="E20" s="58">
        <v>84</v>
      </c>
      <c r="F20" s="149">
        <v>7.0999999999999994E-2</v>
      </c>
      <c r="G20" s="58">
        <v>15</v>
      </c>
      <c r="H20" s="156">
        <v>1</v>
      </c>
      <c r="I20" s="155">
        <v>0.49</v>
      </c>
      <c r="J20" s="149">
        <v>0.39700000000000002</v>
      </c>
      <c r="K20" s="58">
        <v>81</v>
      </c>
      <c r="L20" s="149">
        <v>0.09</v>
      </c>
      <c r="M20" s="58">
        <v>18</v>
      </c>
      <c r="N20" s="156">
        <v>1</v>
      </c>
      <c r="O20" s="155">
        <v>0.45500000000000002</v>
      </c>
      <c r="P20" s="149">
        <v>0.28199999999999997</v>
      </c>
      <c r="Q20" s="58">
        <v>62</v>
      </c>
      <c r="R20" s="149">
        <v>0.16900000000000001</v>
      </c>
      <c r="S20" s="58">
        <v>37</v>
      </c>
      <c r="T20" s="156">
        <v>1</v>
      </c>
      <c r="U20" s="127">
        <v>24</v>
      </c>
      <c r="V20" s="143"/>
    </row>
    <row r="21" spans="1:22" x14ac:dyDescent="0.3">
      <c r="A21" s="153">
        <v>25</v>
      </c>
      <c r="B21" s="109">
        <v>16</v>
      </c>
      <c r="C21" s="155">
        <v>0.36499999999999999</v>
      </c>
      <c r="D21" s="149">
        <v>0.307</v>
      </c>
      <c r="E21" s="58">
        <v>84</v>
      </c>
      <c r="F21" s="149">
        <v>5.6000000000000001E-2</v>
      </c>
      <c r="G21" s="58">
        <v>15</v>
      </c>
      <c r="H21" s="156">
        <v>1</v>
      </c>
      <c r="I21" s="155">
        <v>0.36</v>
      </c>
      <c r="J21" s="149">
        <v>0.28399999999999997</v>
      </c>
      <c r="K21" s="58">
        <v>79</v>
      </c>
      <c r="L21" s="149">
        <v>7.0000000000000007E-2</v>
      </c>
      <c r="M21" s="58">
        <v>20</v>
      </c>
      <c r="N21" s="156">
        <v>1</v>
      </c>
      <c r="O21" s="155">
        <v>0.34499999999999997</v>
      </c>
      <c r="P21" s="149">
        <v>0.221</v>
      </c>
      <c r="Q21" s="58">
        <v>64</v>
      </c>
      <c r="R21" s="149">
        <v>0.12</v>
      </c>
      <c r="S21" s="58">
        <v>35</v>
      </c>
      <c r="T21" s="156">
        <v>1</v>
      </c>
      <c r="U21" s="116">
        <v>16</v>
      </c>
      <c r="V21" s="153">
        <v>25</v>
      </c>
    </row>
    <row r="22" spans="1:22" x14ac:dyDescent="0.3">
      <c r="A22" s="153"/>
      <c r="B22" s="110">
        <v>18</v>
      </c>
      <c r="C22" s="155">
        <v>0.43</v>
      </c>
      <c r="D22" s="149">
        <v>0.37</v>
      </c>
      <c r="E22" s="58">
        <v>86</v>
      </c>
      <c r="F22" s="149">
        <v>5.6000000000000001E-2</v>
      </c>
      <c r="G22" s="58">
        <v>13</v>
      </c>
      <c r="H22" s="156">
        <v>1</v>
      </c>
      <c r="I22" s="155">
        <v>0.41499999999999998</v>
      </c>
      <c r="J22" s="149">
        <v>0.34</v>
      </c>
      <c r="K22" s="58">
        <v>82</v>
      </c>
      <c r="L22" s="149">
        <v>7.0000000000000007E-2</v>
      </c>
      <c r="M22" s="58">
        <v>17</v>
      </c>
      <c r="N22" s="156">
        <v>1</v>
      </c>
      <c r="O22" s="155">
        <v>0.4</v>
      </c>
      <c r="P22" s="149">
        <v>0.26</v>
      </c>
      <c r="Q22" s="58">
        <v>65</v>
      </c>
      <c r="R22" s="149">
        <v>0.13600000000000001</v>
      </c>
      <c r="S22" s="58">
        <v>34</v>
      </c>
      <c r="T22" s="156">
        <v>1</v>
      </c>
      <c r="U22" s="127">
        <v>18</v>
      </c>
      <c r="V22" s="153"/>
    </row>
    <row r="23" spans="1:22" x14ac:dyDescent="0.3">
      <c r="A23" s="153"/>
      <c r="B23" s="110">
        <v>20</v>
      </c>
      <c r="C23" s="155">
        <v>0.47</v>
      </c>
      <c r="D23" s="149">
        <v>0.40799999999999997</v>
      </c>
      <c r="E23" s="58">
        <v>87</v>
      </c>
      <c r="F23" s="149">
        <v>5.6000000000000001E-2</v>
      </c>
      <c r="G23" s="58">
        <v>12</v>
      </c>
      <c r="H23" s="156">
        <v>1</v>
      </c>
      <c r="I23" s="155">
        <v>0.47</v>
      </c>
      <c r="J23" s="149">
        <v>0.39400000000000002</v>
      </c>
      <c r="K23" s="58">
        <v>84</v>
      </c>
      <c r="L23" s="149">
        <v>7.0000000000000007E-2</v>
      </c>
      <c r="M23" s="58">
        <v>15</v>
      </c>
      <c r="N23" s="156">
        <v>1</v>
      </c>
      <c r="O23" s="155">
        <v>0.45</v>
      </c>
      <c r="P23" s="149">
        <v>0.29199999999999998</v>
      </c>
      <c r="Q23" s="58">
        <v>65</v>
      </c>
      <c r="R23" s="149">
        <v>0.154</v>
      </c>
      <c r="S23" s="58">
        <v>34</v>
      </c>
      <c r="T23" s="156">
        <v>1</v>
      </c>
      <c r="U23" s="127">
        <v>20</v>
      </c>
      <c r="V23" s="153"/>
    </row>
    <row r="24" spans="1:22" x14ac:dyDescent="0.3">
      <c r="A24" s="153"/>
      <c r="B24" s="110">
        <v>22</v>
      </c>
      <c r="C24" s="155">
        <v>0.51</v>
      </c>
      <c r="D24" s="149">
        <v>0.443</v>
      </c>
      <c r="E24" s="58">
        <v>87</v>
      </c>
      <c r="F24" s="149">
        <v>6.6000000000000003E-2</v>
      </c>
      <c r="G24" s="58">
        <v>12</v>
      </c>
      <c r="H24" s="156">
        <v>1</v>
      </c>
      <c r="I24" s="155">
        <v>0.52</v>
      </c>
      <c r="J24" s="149">
        <v>0.437</v>
      </c>
      <c r="K24" s="58">
        <v>84</v>
      </c>
      <c r="L24" s="149">
        <v>0.08</v>
      </c>
      <c r="M24" s="58">
        <v>15</v>
      </c>
      <c r="N24" s="156">
        <v>1</v>
      </c>
      <c r="O24" s="155">
        <v>0.48499999999999999</v>
      </c>
      <c r="P24" s="149">
        <v>0.32500000000000001</v>
      </c>
      <c r="Q24" s="58">
        <v>67</v>
      </c>
      <c r="R24" s="149">
        <v>0.156</v>
      </c>
      <c r="S24" s="58">
        <v>32</v>
      </c>
      <c r="T24" s="156">
        <v>1</v>
      </c>
      <c r="U24" s="127">
        <v>22</v>
      </c>
      <c r="V24" s="153"/>
    </row>
    <row r="25" spans="1:22" x14ac:dyDescent="0.3">
      <c r="A25" s="153"/>
      <c r="B25" s="91">
        <v>24</v>
      </c>
      <c r="C25" s="155">
        <v>0.55000000000000004</v>
      </c>
      <c r="D25" s="149">
        <v>0.47799999999999998</v>
      </c>
      <c r="E25" s="58">
        <v>87</v>
      </c>
      <c r="F25" s="149">
        <v>7.0999999999999994E-2</v>
      </c>
      <c r="G25" s="58">
        <v>12</v>
      </c>
      <c r="H25" s="156">
        <v>1</v>
      </c>
      <c r="I25" s="155">
        <v>0.57499999999999996</v>
      </c>
      <c r="J25" s="149">
        <v>0.48799999999999999</v>
      </c>
      <c r="K25" s="58">
        <v>85</v>
      </c>
      <c r="L25" s="149">
        <v>0.08</v>
      </c>
      <c r="M25" s="58">
        <v>14</v>
      </c>
      <c r="N25" s="156">
        <v>1</v>
      </c>
      <c r="O25" s="155">
        <v>0.53</v>
      </c>
      <c r="P25" s="149">
        <v>0.36099999999999999</v>
      </c>
      <c r="Q25" s="58">
        <v>68</v>
      </c>
      <c r="R25" s="149">
        <v>0.16500000000000001</v>
      </c>
      <c r="S25" s="58">
        <v>31</v>
      </c>
      <c r="T25" s="156">
        <v>1</v>
      </c>
      <c r="U25" s="93">
        <v>24</v>
      </c>
      <c r="V25" s="153"/>
    </row>
    <row r="26" spans="1:22" x14ac:dyDescent="0.3">
      <c r="A26" s="152">
        <v>27</v>
      </c>
      <c r="B26" s="85">
        <v>16</v>
      </c>
      <c r="C26" s="155">
        <v>0.41499999999999998</v>
      </c>
      <c r="D26" s="149">
        <v>0.36099999999999999</v>
      </c>
      <c r="E26" s="58">
        <v>87</v>
      </c>
      <c r="F26" s="149">
        <v>5.0999999999999997E-2</v>
      </c>
      <c r="G26" s="58">
        <v>12</v>
      </c>
      <c r="H26" s="156">
        <v>1</v>
      </c>
      <c r="I26" s="155">
        <v>0.41499999999999998</v>
      </c>
      <c r="J26" s="149">
        <v>0.34399999999999997</v>
      </c>
      <c r="K26" s="58">
        <v>83</v>
      </c>
      <c r="L26" s="149">
        <v>6.5000000000000002E-2</v>
      </c>
      <c r="M26" s="58">
        <v>16</v>
      </c>
      <c r="N26" s="156">
        <v>1</v>
      </c>
      <c r="O26" s="155">
        <v>0.4</v>
      </c>
      <c r="P26" s="149">
        <v>0.26400000000000001</v>
      </c>
      <c r="Q26" s="58">
        <v>66</v>
      </c>
      <c r="R26" s="149">
        <v>0.13200000000000001</v>
      </c>
      <c r="S26" s="58">
        <v>33</v>
      </c>
      <c r="T26" s="156">
        <v>1</v>
      </c>
      <c r="U26" s="127">
        <v>16</v>
      </c>
      <c r="V26" s="152">
        <v>27</v>
      </c>
    </row>
    <row r="27" spans="1:22" x14ac:dyDescent="0.3">
      <c r="A27" s="153"/>
      <c r="B27" s="85">
        <v>18</v>
      </c>
      <c r="C27" s="155">
        <v>0.5</v>
      </c>
      <c r="D27" s="149">
        <v>0.44500000000000001</v>
      </c>
      <c r="E27" s="58">
        <v>89</v>
      </c>
      <c r="F27" s="149">
        <v>5.0999999999999997E-2</v>
      </c>
      <c r="G27" s="58">
        <v>10</v>
      </c>
      <c r="H27" s="156">
        <v>1</v>
      </c>
      <c r="I27" s="155">
        <v>0.48</v>
      </c>
      <c r="J27" s="149">
        <v>0.40799999999999997</v>
      </c>
      <c r="K27" s="58">
        <v>85</v>
      </c>
      <c r="L27" s="149">
        <v>6.5000000000000002E-2</v>
      </c>
      <c r="M27" s="58">
        <v>14</v>
      </c>
      <c r="N27" s="156">
        <v>1</v>
      </c>
      <c r="O27" s="155">
        <v>0.47</v>
      </c>
      <c r="P27" s="149">
        <v>0.32400000000000001</v>
      </c>
      <c r="Q27" s="58">
        <v>69</v>
      </c>
      <c r="R27" s="149">
        <v>0.14199999999999999</v>
      </c>
      <c r="S27" s="58">
        <v>30</v>
      </c>
      <c r="T27" s="156">
        <v>1</v>
      </c>
      <c r="U27" s="127">
        <v>18</v>
      </c>
      <c r="V27" s="153"/>
    </row>
    <row r="28" spans="1:22" x14ac:dyDescent="0.3">
      <c r="A28" s="153"/>
      <c r="B28" s="85">
        <v>20</v>
      </c>
      <c r="C28" s="155">
        <v>0.54500000000000004</v>
      </c>
      <c r="D28" s="149">
        <v>0.48499999999999999</v>
      </c>
      <c r="E28" s="58">
        <v>89</v>
      </c>
      <c r="F28" s="149">
        <v>5.6000000000000001E-2</v>
      </c>
      <c r="G28" s="58">
        <v>10</v>
      </c>
      <c r="H28" s="156">
        <v>1</v>
      </c>
      <c r="I28" s="155">
        <v>0.54</v>
      </c>
      <c r="J28" s="149">
        <v>0.47</v>
      </c>
      <c r="K28" s="58">
        <v>87</v>
      </c>
      <c r="L28" s="149">
        <v>6.5000000000000002E-2</v>
      </c>
      <c r="M28" s="58">
        <v>12</v>
      </c>
      <c r="N28" s="156">
        <v>1</v>
      </c>
      <c r="O28" s="155">
        <v>0.51500000000000001</v>
      </c>
      <c r="P28" s="149">
        <v>0.35599999999999998</v>
      </c>
      <c r="Q28" s="58">
        <v>69</v>
      </c>
      <c r="R28" s="149">
        <v>0.155</v>
      </c>
      <c r="S28" s="58">
        <v>30</v>
      </c>
      <c r="T28" s="156">
        <v>1</v>
      </c>
      <c r="U28" s="127">
        <v>20</v>
      </c>
      <c r="V28" s="153"/>
    </row>
    <row r="29" spans="1:22" x14ac:dyDescent="0.3">
      <c r="A29" s="153"/>
      <c r="B29" s="85">
        <v>22</v>
      </c>
      <c r="C29" s="155">
        <v>0.58499999999999996</v>
      </c>
      <c r="D29" s="149">
        <v>0.52</v>
      </c>
      <c r="E29" s="58">
        <v>89</v>
      </c>
      <c r="F29" s="149">
        <v>6.0999999999999999E-2</v>
      </c>
      <c r="G29" s="58">
        <v>10</v>
      </c>
      <c r="H29" s="156">
        <v>1</v>
      </c>
      <c r="I29" s="155">
        <v>0.59499999999999997</v>
      </c>
      <c r="J29" s="149">
        <v>0.51700000000000002</v>
      </c>
      <c r="K29" s="58">
        <v>87</v>
      </c>
      <c r="L29" s="149">
        <v>7.4999999999999997E-2</v>
      </c>
      <c r="M29" s="58">
        <v>12</v>
      </c>
      <c r="N29" s="156">
        <v>1</v>
      </c>
      <c r="O29" s="155">
        <v>0.56000000000000005</v>
      </c>
      <c r="P29" s="149">
        <v>0.39200000000000002</v>
      </c>
      <c r="Q29" s="58">
        <v>70</v>
      </c>
      <c r="R29" s="149">
        <v>0.16400000000000001</v>
      </c>
      <c r="S29" s="58">
        <v>29</v>
      </c>
      <c r="T29" s="156">
        <v>1</v>
      </c>
      <c r="U29" s="127">
        <v>22</v>
      </c>
      <c r="V29" s="153"/>
    </row>
    <row r="30" spans="1:22" x14ac:dyDescent="0.3">
      <c r="A30" s="143"/>
      <c r="B30" s="85">
        <v>24</v>
      </c>
      <c r="C30" s="155">
        <v>0.63</v>
      </c>
      <c r="D30" s="149">
        <v>0.56000000000000005</v>
      </c>
      <c r="E30" s="58">
        <v>89</v>
      </c>
      <c r="F30" s="149">
        <v>6.0999999999999999E-2</v>
      </c>
      <c r="G30" s="58">
        <v>10</v>
      </c>
      <c r="H30" s="156">
        <v>1</v>
      </c>
      <c r="I30" s="155">
        <v>0.66</v>
      </c>
      <c r="J30" s="149">
        <v>0.57099999999999995</v>
      </c>
      <c r="K30" s="58">
        <v>88</v>
      </c>
      <c r="L30" s="149">
        <v>7.4999999999999997E-2</v>
      </c>
      <c r="M30" s="58">
        <v>11</v>
      </c>
      <c r="N30" s="156">
        <v>1</v>
      </c>
      <c r="O30" s="155">
        <v>0.61</v>
      </c>
      <c r="P30" s="149">
        <v>0.439</v>
      </c>
      <c r="Q30" s="58">
        <v>72</v>
      </c>
      <c r="R30" s="149">
        <v>0.16700000000000001</v>
      </c>
      <c r="S30" s="58">
        <v>27</v>
      </c>
      <c r="T30" s="156">
        <v>1</v>
      </c>
      <c r="U30" s="127">
        <v>24</v>
      </c>
      <c r="V30" s="143"/>
    </row>
    <row r="31" spans="1:22" x14ac:dyDescent="0.3">
      <c r="A31" s="153">
        <v>29</v>
      </c>
      <c r="B31" s="109">
        <v>16</v>
      </c>
      <c r="C31" s="155">
        <v>0.48</v>
      </c>
      <c r="D31" s="149">
        <v>0.432</v>
      </c>
      <c r="E31" s="58">
        <v>90</v>
      </c>
      <c r="F31" s="149">
        <v>4.4999999999999998E-2</v>
      </c>
      <c r="G31" s="58">
        <v>9</v>
      </c>
      <c r="H31" s="156">
        <v>1</v>
      </c>
      <c r="I31" s="155">
        <v>0.48</v>
      </c>
      <c r="J31" s="149">
        <v>0.42299999999999999</v>
      </c>
      <c r="K31" s="58">
        <v>88</v>
      </c>
      <c r="L31" s="149">
        <v>5.5E-2</v>
      </c>
      <c r="M31" s="58">
        <v>11</v>
      </c>
      <c r="N31" s="156">
        <v>1</v>
      </c>
      <c r="O31" s="155">
        <v>0.46500000000000002</v>
      </c>
      <c r="P31" s="149">
        <v>0.312</v>
      </c>
      <c r="Q31" s="58">
        <v>67</v>
      </c>
      <c r="R31" s="149">
        <v>0.14899999999999999</v>
      </c>
      <c r="S31" s="58">
        <v>32</v>
      </c>
      <c r="T31" s="156">
        <v>1</v>
      </c>
      <c r="U31" s="116">
        <v>16</v>
      </c>
      <c r="V31" s="153">
        <v>29</v>
      </c>
    </row>
    <row r="32" spans="1:22" x14ac:dyDescent="0.3">
      <c r="A32" s="153"/>
      <c r="B32" s="110">
        <v>18</v>
      </c>
      <c r="C32" s="155">
        <v>0.57499999999999996</v>
      </c>
      <c r="D32" s="149">
        <v>0.51800000000000002</v>
      </c>
      <c r="E32" s="58">
        <v>90</v>
      </c>
      <c r="F32" s="149">
        <v>5.0999999999999997E-2</v>
      </c>
      <c r="G32" s="58">
        <v>9</v>
      </c>
      <c r="H32" s="156">
        <v>1</v>
      </c>
      <c r="I32" s="155">
        <v>0.55000000000000004</v>
      </c>
      <c r="J32" s="149">
        <v>0.48399999999999999</v>
      </c>
      <c r="K32" s="58">
        <v>88</v>
      </c>
      <c r="L32" s="149">
        <v>0.06</v>
      </c>
      <c r="M32" s="58">
        <v>11</v>
      </c>
      <c r="N32" s="156">
        <v>1</v>
      </c>
      <c r="O32" s="155">
        <v>0.53500000000000003</v>
      </c>
      <c r="P32" s="149">
        <v>0.38</v>
      </c>
      <c r="Q32" s="58">
        <v>71</v>
      </c>
      <c r="R32" s="149">
        <v>0.151</v>
      </c>
      <c r="S32" s="58">
        <v>28</v>
      </c>
      <c r="T32" s="156">
        <v>1</v>
      </c>
      <c r="U32" s="127">
        <v>18</v>
      </c>
      <c r="V32" s="153"/>
    </row>
    <row r="33" spans="1:22" x14ac:dyDescent="0.3">
      <c r="A33" s="153"/>
      <c r="B33" s="110">
        <v>20</v>
      </c>
      <c r="C33" s="155">
        <v>0.62</v>
      </c>
      <c r="D33" s="149">
        <v>0.56299999999999994</v>
      </c>
      <c r="E33" s="58">
        <v>91</v>
      </c>
      <c r="F33" s="149">
        <v>5.0999999999999997E-2</v>
      </c>
      <c r="G33" s="58">
        <v>8</v>
      </c>
      <c r="H33" s="156">
        <v>1</v>
      </c>
      <c r="I33" s="155">
        <v>0.61</v>
      </c>
      <c r="J33" s="149">
        <v>0.54600000000000004</v>
      </c>
      <c r="K33" s="58">
        <v>89</v>
      </c>
      <c r="L33" s="149">
        <v>0.06</v>
      </c>
      <c r="M33" s="58">
        <v>10</v>
      </c>
      <c r="N33" s="156">
        <v>1</v>
      </c>
      <c r="O33" s="155">
        <v>0.59</v>
      </c>
      <c r="P33" s="149">
        <v>0.42499999999999999</v>
      </c>
      <c r="Q33" s="58">
        <v>72</v>
      </c>
      <c r="R33" s="149">
        <v>0.161</v>
      </c>
      <c r="S33" s="58">
        <v>27</v>
      </c>
      <c r="T33" s="156">
        <v>1</v>
      </c>
      <c r="U33" s="127">
        <v>20</v>
      </c>
      <c r="V33" s="153"/>
    </row>
    <row r="34" spans="1:22" x14ac:dyDescent="0.3">
      <c r="A34" s="153"/>
      <c r="B34" s="110">
        <v>22</v>
      </c>
      <c r="C34" s="155">
        <v>0.66500000000000004</v>
      </c>
      <c r="D34" s="149">
        <v>0.61199999999999999</v>
      </c>
      <c r="E34" s="58">
        <v>92</v>
      </c>
      <c r="F34" s="149">
        <v>5.0999999999999997E-2</v>
      </c>
      <c r="G34" s="58">
        <v>8</v>
      </c>
      <c r="H34" s="156">
        <v>0</v>
      </c>
      <c r="I34" s="155">
        <v>0.66500000000000004</v>
      </c>
      <c r="J34" s="149">
        <v>0.59199999999999997</v>
      </c>
      <c r="K34" s="58">
        <v>89</v>
      </c>
      <c r="L34" s="149">
        <v>7.0000000000000007E-2</v>
      </c>
      <c r="M34" s="58">
        <v>10</v>
      </c>
      <c r="N34" s="156">
        <v>1</v>
      </c>
      <c r="O34" s="155">
        <v>0.64</v>
      </c>
      <c r="P34" s="149">
        <v>0.46100000000000002</v>
      </c>
      <c r="Q34" s="58">
        <v>72</v>
      </c>
      <c r="R34" s="149">
        <v>0.17499999999999999</v>
      </c>
      <c r="S34" s="58">
        <v>27</v>
      </c>
      <c r="T34" s="156">
        <v>1</v>
      </c>
      <c r="U34" s="127">
        <v>22</v>
      </c>
      <c r="V34" s="153"/>
    </row>
    <row r="35" spans="1:22" x14ac:dyDescent="0.3">
      <c r="A35" s="153"/>
      <c r="B35" s="110">
        <v>24</v>
      </c>
      <c r="C35" s="155">
        <v>0.71499999999999997</v>
      </c>
      <c r="D35" s="149">
        <v>0.65700000000000003</v>
      </c>
      <c r="E35" s="58">
        <v>92</v>
      </c>
      <c r="F35" s="149">
        <v>5.6000000000000001E-2</v>
      </c>
      <c r="G35" s="58">
        <v>8</v>
      </c>
      <c r="H35" s="156">
        <v>0</v>
      </c>
      <c r="I35" s="155">
        <v>0.75</v>
      </c>
      <c r="J35" s="149">
        <v>0.67500000000000004</v>
      </c>
      <c r="K35" s="58">
        <v>90</v>
      </c>
      <c r="L35" s="149">
        <v>7.0000000000000007E-2</v>
      </c>
      <c r="M35" s="58">
        <v>9</v>
      </c>
      <c r="N35" s="156">
        <v>1</v>
      </c>
      <c r="O35" s="155">
        <v>0.69499999999999995</v>
      </c>
      <c r="P35" s="149">
        <v>0.51400000000000001</v>
      </c>
      <c r="Q35" s="58">
        <v>74</v>
      </c>
      <c r="R35" s="149">
        <v>0.17799999999999999</v>
      </c>
      <c r="S35" s="58">
        <v>25</v>
      </c>
      <c r="T35" s="156">
        <v>1</v>
      </c>
      <c r="U35" s="127">
        <v>24</v>
      </c>
      <c r="V35" s="153"/>
    </row>
    <row r="36" spans="1:22" x14ac:dyDescent="0.3">
      <c r="A36" s="153"/>
      <c r="B36" s="91">
        <v>26</v>
      </c>
      <c r="C36" s="155">
        <v>0.77</v>
      </c>
      <c r="D36" s="149">
        <v>0.70799999999999996</v>
      </c>
      <c r="E36" s="58">
        <v>92</v>
      </c>
      <c r="F36" s="149">
        <v>6.0999999999999999E-2</v>
      </c>
      <c r="G36" s="58">
        <v>8</v>
      </c>
      <c r="H36" s="156">
        <v>0</v>
      </c>
      <c r="I36" s="155">
        <v>0.80500000000000005</v>
      </c>
      <c r="J36" s="149">
        <v>0.73199999999999998</v>
      </c>
      <c r="K36" s="58">
        <v>91</v>
      </c>
      <c r="L36" s="149">
        <v>7.0000000000000007E-2</v>
      </c>
      <c r="M36" s="58">
        <v>8</v>
      </c>
      <c r="N36" s="156">
        <v>1</v>
      </c>
      <c r="O36" s="155">
        <v>0.75</v>
      </c>
      <c r="P36" s="149">
        <v>0.56200000000000006</v>
      </c>
      <c r="Q36" s="58">
        <v>75</v>
      </c>
      <c r="R36" s="149">
        <v>0.184</v>
      </c>
      <c r="S36" s="58">
        <v>24</v>
      </c>
      <c r="T36" s="156">
        <v>1</v>
      </c>
      <c r="U36" s="93">
        <v>26</v>
      </c>
      <c r="V36" s="153"/>
    </row>
    <row r="37" spans="1:22" x14ac:dyDescent="0.3">
      <c r="A37" s="152">
        <v>31</v>
      </c>
      <c r="B37" s="85">
        <v>18</v>
      </c>
      <c r="C37" s="155">
        <v>0.65500000000000003</v>
      </c>
      <c r="D37" s="149">
        <v>0.60199999999999998</v>
      </c>
      <c r="E37" s="72">
        <v>92</v>
      </c>
      <c r="F37" s="149">
        <v>4.4999999999999998E-2</v>
      </c>
      <c r="G37" s="72">
        <v>7</v>
      </c>
      <c r="H37" s="167">
        <v>1</v>
      </c>
      <c r="I37" s="155">
        <v>0.61499999999999999</v>
      </c>
      <c r="J37" s="149">
        <v>0.56100000000000005</v>
      </c>
      <c r="K37" s="58">
        <v>90</v>
      </c>
      <c r="L37" s="149">
        <v>5.5E-2</v>
      </c>
      <c r="M37" s="58">
        <v>9</v>
      </c>
      <c r="N37" s="156">
        <v>1</v>
      </c>
      <c r="O37" s="155">
        <v>0.61</v>
      </c>
      <c r="P37" s="149">
        <v>0.433</v>
      </c>
      <c r="Q37" s="58">
        <v>71</v>
      </c>
      <c r="R37" s="149">
        <v>0.17299999999999999</v>
      </c>
      <c r="S37" s="58">
        <v>28</v>
      </c>
      <c r="T37" s="156">
        <v>1</v>
      </c>
      <c r="U37" s="127">
        <v>18</v>
      </c>
      <c r="V37" s="152">
        <v>31</v>
      </c>
    </row>
    <row r="38" spans="1:22" x14ac:dyDescent="0.3">
      <c r="A38" s="153"/>
      <c r="B38" s="85">
        <v>20</v>
      </c>
      <c r="C38" s="155">
        <v>0.7</v>
      </c>
      <c r="D38" s="149">
        <v>0.64400000000000002</v>
      </c>
      <c r="E38" s="58">
        <v>92</v>
      </c>
      <c r="F38" s="149">
        <v>5.0999999999999997E-2</v>
      </c>
      <c r="G38" s="58">
        <v>8</v>
      </c>
      <c r="H38" s="156">
        <v>0</v>
      </c>
      <c r="I38" s="155">
        <v>0.68</v>
      </c>
      <c r="J38" s="149">
        <v>0.61799999999999999</v>
      </c>
      <c r="K38" s="58">
        <v>91</v>
      </c>
      <c r="L38" s="149">
        <v>5.5E-2</v>
      </c>
      <c r="M38" s="58">
        <v>8</v>
      </c>
      <c r="N38" s="156">
        <v>1</v>
      </c>
      <c r="O38" s="155">
        <v>0.66500000000000004</v>
      </c>
      <c r="P38" s="149">
        <v>0.48499999999999999</v>
      </c>
      <c r="Q38" s="58">
        <v>73</v>
      </c>
      <c r="R38" s="149">
        <v>0.17599999999999999</v>
      </c>
      <c r="S38" s="58">
        <v>26</v>
      </c>
      <c r="T38" s="156">
        <v>1</v>
      </c>
      <c r="U38" s="127">
        <v>20</v>
      </c>
      <c r="V38" s="153"/>
    </row>
    <row r="39" spans="1:22" x14ac:dyDescent="0.3">
      <c r="A39" s="153"/>
      <c r="B39" s="85">
        <v>22</v>
      </c>
      <c r="C39" s="155">
        <v>0.76</v>
      </c>
      <c r="D39" s="149">
        <v>0.7</v>
      </c>
      <c r="E39" s="58">
        <v>93</v>
      </c>
      <c r="F39" s="149">
        <v>5.0999999999999997E-2</v>
      </c>
      <c r="G39" s="58">
        <v>7</v>
      </c>
      <c r="H39" s="156">
        <v>0</v>
      </c>
      <c r="I39" s="155">
        <v>0.75</v>
      </c>
      <c r="J39" s="149">
        <v>0.68200000000000005</v>
      </c>
      <c r="K39" s="58">
        <v>91</v>
      </c>
      <c r="L39" s="149">
        <v>0.06</v>
      </c>
      <c r="M39" s="58">
        <v>8</v>
      </c>
      <c r="N39" s="156">
        <v>1</v>
      </c>
      <c r="O39" s="155">
        <v>0.72499999999999998</v>
      </c>
      <c r="P39" s="149">
        <v>0.53359999999999996</v>
      </c>
      <c r="Q39" s="58">
        <v>74</v>
      </c>
      <c r="R39" s="149">
        <v>0.185</v>
      </c>
      <c r="S39" s="58">
        <v>25</v>
      </c>
      <c r="T39" s="156">
        <v>1</v>
      </c>
      <c r="U39" s="127">
        <v>22</v>
      </c>
      <c r="V39" s="153"/>
    </row>
    <row r="40" spans="1:22" x14ac:dyDescent="0.3">
      <c r="A40" s="153"/>
      <c r="B40" s="85">
        <v>24</v>
      </c>
      <c r="C40" s="155">
        <v>0.81</v>
      </c>
      <c r="D40" s="149">
        <v>0.753</v>
      </c>
      <c r="E40" s="58">
        <v>93</v>
      </c>
      <c r="F40" s="149">
        <v>5.6000000000000001E-2</v>
      </c>
      <c r="G40" s="58">
        <v>7</v>
      </c>
      <c r="H40" s="156">
        <v>0</v>
      </c>
      <c r="I40" s="155">
        <v>0.83499999999999996</v>
      </c>
      <c r="J40" s="149">
        <v>0.76800000000000002</v>
      </c>
      <c r="K40" s="58">
        <v>92</v>
      </c>
      <c r="L40" s="149">
        <v>6.5000000000000002E-2</v>
      </c>
      <c r="M40" s="58">
        <v>7</v>
      </c>
      <c r="N40" s="156">
        <v>1</v>
      </c>
      <c r="O40" s="155">
        <v>0.78500000000000003</v>
      </c>
      <c r="P40" s="149">
        <v>0.60499999999999998</v>
      </c>
      <c r="Q40" s="58">
        <v>77</v>
      </c>
      <c r="R40" s="149">
        <v>0.17599999999999999</v>
      </c>
      <c r="S40" s="58">
        <v>22</v>
      </c>
      <c r="T40" s="156">
        <v>1</v>
      </c>
      <c r="U40" s="127">
        <v>24</v>
      </c>
      <c r="V40" s="153"/>
    </row>
    <row r="41" spans="1:22" x14ac:dyDescent="0.3">
      <c r="A41" s="143"/>
      <c r="B41" s="85">
        <v>26</v>
      </c>
      <c r="C41" s="155">
        <v>0.87</v>
      </c>
      <c r="D41" s="149">
        <v>0.80900000000000005</v>
      </c>
      <c r="E41" s="58">
        <v>93</v>
      </c>
      <c r="F41" s="149">
        <v>5.6000000000000001E-2</v>
      </c>
      <c r="G41" s="58">
        <v>7</v>
      </c>
      <c r="H41" s="156">
        <v>0</v>
      </c>
      <c r="I41" s="155">
        <v>0.91</v>
      </c>
      <c r="J41" s="149">
        <v>0.83699999999999997</v>
      </c>
      <c r="K41" s="58">
        <v>92</v>
      </c>
      <c r="L41" s="149">
        <v>7.0000000000000007E-2</v>
      </c>
      <c r="M41" s="58">
        <v>7</v>
      </c>
      <c r="N41" s="156">
        <v>1</v>
      </c>
      <c r="O41" s="155">
        <v>0.84</v>
      </c>
      <c r="P41" s="149">
        <v>0.66300000000000003</v>
      </c>
      <c r="Q41" s="58">
        <v>79</v>
      </c>
      <c r="R41" s="149">
        <v>0.17299999999999999</v>
      </c>
      <c r="S41" s="58">
        <v>21</v>
      </c>
      <c r="T41" s="156">
        <v>0</v>
      </c>
      <c r="U41" s="127">
        <v>26</v>
      </c>
      <c r="V41" s="143"/>
    </row>
    <row r="42" spans="1:22" x14ac:dyDescent="0.3">
      <c r="A42" s="153">
        <v>33</v>
      </c>
      <c r="B42" s="109">
        <v>20</v>
      </c>
      <c r="C42" s="155">
        <v>0.79</v>
      </c>
      <c r="D42" s="149">
        <v>0.74199999999999999</v>
      </c>
      <c r="E42" s="58">
        <v>94</v>
      </c>
      <c r="F42" s="149">
        <v>4.4999999999999998E-2</v>
      </c>
      <c r="G42" s="58">
        <v>6</v>
      </c>
      <c r="H42" s="156">
        <v>0</v>
      </c>
      <c r="I42" s="155">
        <v>0.77</v>
      </c>
      <c r="J42" s="149">
        <v>0.71599999999999997</v>
      </c>
      <c r="K42" s="58">
        <v>93</v>
      </c>
      <c r="L42" s="149">
        <v>5.5E-2</v>
      </c>
      <c r="M42" s="58">
        <v>6</v>
      </c>
      <c r="N42" s="156">
        <v>1</v>
      </c>
      <c r="O42" s="155">
        <v>0.755</v>
      </c>
      <c r="P42" s="149">
        <v>0.55900000000000005</v>
      </c>
      <c r="Q42" s="58">
        <v>74</v>
      </c>
      <c r="R42" s="149">
        <v>0.187</v>
      </c>
      <c r="S42" s="58">
        <v>25</v>
      </c>
      <c r="T42" s="156">
        <v>1</v>
      </c>
      <c r="U42" s="116">
        <v>20</v>
      </c>
      <c r="V42" s="153">
        <v>33</v>
      </c>
    </row>
    <row r="43" spans="1:22" x14ac:dyDescent="0.3">
      <c r="A43" s="153"/>
      <c r="B43" s="110">
        <v>22</v>
      </c>
      <c r="C43" s="155">
        <v>0.85</v>
      </c>
      <c r="D43" s="149">
        <v>0.79900000000000004</v>
      </c>
      <c r="E43" s="58">
        <v>94</v>
      </c>
      <c r="F43" s="149">
        <v>4.4999999999999998E-2</v>
      </c>
      <c r="G43" s="58">
        <v>6</v>
      </c>
      <c r="H43" s="156">
        <v>0</v>
      </c>
      <c r="I43" s="155">
        <v>0.83</v>
      </c>
      <c r="J43" s="149">
        <v>0.77200000000000002</v>
      </c>
      <c r="K43" s="58">
        <v>93</v>
      </c>
      <c r="L43" s="149">
        <v>0.06</v>
      </c>
      <c r="M43" s="58">
        <v>6</v>
      </c>
      <c r="N43" s="156">
        <v>1</v>
      </c>
      <c r="O43" s="155">
        <v>0.81499999999999995</v>
      </c>
      <c r="P43" s="149">
        <v>0.61899999999999999</v>
      </c>
      <c r="Q43" s="58">
        <v>76</v>
      </c>
      <c r="R43" s="149">
        <v>0.192</v>
      </c>
      <c r="S43" s="58">
        <v>24</v>
      </c>
      <c r="T43" s="156">
        <v>0</v>
      </c>
      <c r="U43" s="127">
        <v>22</v>
      </c>
      <c r="V43" s="153"/>
    </row>
    <row r="44" spans="1:22" x14ac:dyDescent="0.3">
      <c r="A44" s="153"/>
      <c r="B44" s="110">
        <v>24</v>
      </c>
      <c r="C44" s="155">
        <v>0.91</v>
      </c>
      <c r="D44" s="149">
        <v>0.85499999999999998</v>
      </c>
      <c r="E44" s="58">
        <v>94</v>
      </c>
      <c r="F44" s="149">
        <v>4.4999999999999998E-2</v>
      </c>
      <c r="G44" s="58">
        <v>6</v>
      </c>
      <c r="H44" s="156">
        <v>0</v>
      </c>
      <c r="I44" s="155">
        <v>0.92</v>
      </c>
      <c r="J44" s="149">
        <v>0.85499999999999998</v>
      </c>
      <c r="K44" s="58">
        <v>93</v>
      </c>
      <c r="L44" s="149">
        <v>0.06</v>
      </c>
      <c r="M44" s="58">
        <v>6</v>
      </c>
      <c r="N44" s="156">
        <v>1</v>
      </c>
      <c r="O44" s="155">
        <v>0.875</v>
      </c>
      <c r="P44" s="149">
        <v>0.69099999999999995</v>
      </c>
      <c r="Q44" s="58">
        <v>79</v>
      </c>
      <c r="R44" s="149">
        <v>0.18</v>
      </c>
      <c r="S44" s="58">
        <v>21</v>
      </c>
      <c r="T44" s="156">
        <v>0</v>
      </c>
      <c r="U44" s="127">
        <v>24</v>
      </c>
      <c r="V44" s="153"/>
    </row>
    <row r="45" spans="1:22" x14ac:dyDescent="0.3">
      <c r="A45" s="153"/>
      <c r="B45" s="91">
        <v>26</v>
      </c>
      <c r="C45" s="155">
        <v>0.97</v>
      </c>
      <c r="D45" s="149">
        <v>0.91200000000000003</v>
      </c>
      <c r="E45" s="58">
        <v>94</v>
      </c>
      <c r="F45" s="149">
        <v>5.6000000000000001E-2</v>
      </c>
      <c r="G45" s="58">
        <v>6</v>
      </c>
      <c r="H45" s="156">
        <v>0</v>
      </c>
      <c r="I45" s="155">
        <v>1.02</v>
      </c>
      <c r="J45" s="149">
        <v>0.94899999999999995</v>
      </c>
      <c r="K45" s="58">
        <v>93</v>
      </c>
      <c r="L45" s="149">
        <v>6.5000000000000002E-2</v>
      </c>
      <c r="M45" s="58">
        <v>6</v>
      </c>
      <c r="N45" s="156">
        <v>1</v>
      </c>
      <c r="O45" s="155">
        <v>0.93500000000000005</v>
      </c>
      <c r="P45" s="149">
        <v>0.75700000000000001</v>
      </c>
      <c r="Q45" s="58">
        <v>81</v>
      </c>
      <c r="R45" s="149">
        <v>0.17399999999999999</v>
      </c>
      <c r="S45" s="58">
        <v>19</v>
      </c>
      <c r="T45" s="156">
        <v>0</v>
      </c>
      <c r="U45" s="93">
        <v>26</v>
      </c>
      <c r="V45" s="153"/>
    </row>
    <row r="46" spans="1:22" x14ac:dyDescent="0.3">
      <c r="A46" s="152">
        <v>35</v>
      </c>
      <c r="B46" s="85">
        <v>20</v>
      </c>
      <c r="C46" s="155">
        <v>0.88</v>
      </c>
      <c r="D46" s="149">
        <v>0.82699999999999996</v>
      </c>
      <c r="E46" s="58">
        <v>94</v>
      </c>
      <c r="F46" s="149">
        <v>4.4999999999999998E-2</v>
      </c>
      <c r="G46" s="58">
        <v>6</v>
      </c>
      <c r="H46" s="156">
        <v>0</v>
      </c>
      <c r="I46" s="155">
        <v>0.85</v>
      </c>
      <c r="J46" s="149">
        <v>0.79</v>
      </c>
      <c r="K46" s="58">
        <v>93</v>
      </c>
      <c r="L46" s="149">
        <v>5.5E-2</v>
      </c>
      <c r="M46" s="58">
        <v>6</v>
      </c>
      <c r="N46" s="156">
        <v>1</v>
      </c>
      <c r="O46" s="155">
        <v>0.84499999999999997</v>
      </c>
      <c r="P46" s="149">
        <v>0.63300000000000001</v>
      </c>
      <c r="Q46" s="58">
        <v>75</v>
      </c>
      <c r="R46" s="149">
        <v>0.20799999999999999</v>
      </c>
      <c r="S46" s="58">
        <v>25</v>
      </c>
      <c r="T46" s="156">
        <v>0</v>
      </c>
      <c r="U46" s="127">
        <v>20</v>
      </c>
      <c r="V46" s="152">
        <v>35</v>
      </c>
    </row>
    <row r="47" spans="1:22" x14ac:dyDescent="0.3">
      <c r="A47" s="153"/>
      <c r="B47" s="85">
        <v>22</v>
      </c>
      <c r="C47" s="155">
        <v>0.94</v>
      </c>
      <c r="D47" s="149">
        <v>0.89300000000000002</v>
      </c>
      <c r="E47" s="58">
        <v>95</v>
      </c>
      <c r="F47" s="149">
        <v>4.4999999999999998E-2</v>
      </c>
      <c r="G47" s="58">
        <v>5</v>
      </c>
      <c r="H47" s="156">
        <v>0</v>
      </c>
      <c r="I47" s="155">
        <v>0.92</v>
      </c>
      <c r="J47" s="149">
        <v>0.85499999999999998</v>
      </c>
      <c r="K47" s="58">
        <v>93</v>
      </c>
      <c r="L47" s="149">
        <v>0.06</v>
      </c>
      <c r="M47" s="58">
        <v>6</v>
      </c>
      <c r="N47" s="156">
        <v>1</v>
      </c>
      <c r="O47" s="155">
        <v>0.90500000000000003</v>
      </c>
      <c r="P47" s="149">
        <v>0.69699999999999995</v>
      </c>
      <c r="Q47" s="58">
        <v>77</v>
      </c>
      <c r="R47" s="149">
        <v>0.20399999999999999</v>
      </c>
      <c r="S47" s="58">
        <v>23</v>
      </c>
      <c r="T47" s="156">
        <v>0</v>
      </c>
      <c r="U47" s="127">
        <v>22</v>
      </c>
      <c r="V47" s="153"/>
    </row>
    <row r="48" spans="1:22" x14ac:dyDescent="0.3">
      <c r="A48" s="153"/>
      <c r="B48" s="85">
        <v>24</v>
      </c>
      <c r="C48" s="155">
        <v>1.02</v>
      </c>
      <c r="D48" s="149">
        <v>0.97</v>
      </c>
      <c r="E48" s="58">
        <v>95</v>
      </c>
      <c r="F48" s="149">
        <v>4.4999999999999998E-2</v>
      </c>
      <c r="G48" s="58">
        <v>5</v>
      </c>
      <c r="H48" s="156">
        <v>0</v>
      </c>
      <c r="I48" s="155">
        <v>1.02</v>
      </c>
      <c r="J48" s="149">
        <v>0.96</v>
      </c>
      <c r="K48" s="58">
        <v>94</v>
      </c>
      <c r="L48" s="149">
        <v>0.06</v>
      </c>
      <c r="M48" s="58">
        <v>6</v>
      </c>
      <c r="N48" s="156">
        <v>0</v>
      </c>
      <c r="O48" s="155">
        <v>0.97</v>
      </c>
      <c r="P48" s="149">
        <v>0.77600000000000002</v>
      </c>
      <c r="Q48" s="58">
        <v>80</v>
      </c>
      <c r="R48" s="149">
        <v>0.19</v>
      </c>
      <c r="S48" s="58">
        <v>20</v>
      </c>
      <c r="T48" s="156">
        <v>0</v>
      </c>
      <c r="U48" s="127">
        <v>24</v>
      </c>
      <c r="V48" s="153"/>
    </row>
    <row r="49" spans="1:31" x14ac:dyDescent="0.3">
      <c r="A49" s="143"/>
      <c r="B49" s="85">
        <v>26</v>
      </c>
      <c r="C49" s="155">
        <v>1.1000000000000001</v>
      </c>
      <c r="D49" s="149">
        <v>1.0449999999999999</v>
      </c>
      <c r="E49" s="58">
        <v>95</v>
      </c>
      <c r="F49" s="149">
        <v>4.4999999999999998E-2</v>
      </c>
      <c r="G49" s="58">
        <v>5</v>
      </c>
      <c r="H49" s="156">
        <v>0</v>
      </c>
      <c r="I49" s="155">
        <v>1.1299999999999999</v>
      </c>
      <c r="J49" s="149">
        <v>1.06</v>
      </c>
      <c r="K49" s="58">
        <v>94</v>
      </c>
      <c r="L49" s="149">
        <v>6.5000000000000002E-2</v>
      </c>
      <c r="M49" s="58">
        <v>6</v>
      </c>
      <c r="N49" s="156">
        <v>0</v>
      </c>
      <c r="O49" s="155">
        <v>1.0549999999999999</v>
      </c>
      <c r="P49" s="149">
        <v>0.86499999999999999</v>
      </c>
      <c r="Q49" s="58">
        <v>82</v>
      </c>
      <c r="R49" s="149">
        <v>0.186</v>
      </c>
      <c r="S49" s="58">
        <v>18</v>
      </c>
      <c r="T49" s="156">
        <v>0</v>
      </c>
      <c r="U49" s="127">
        <v>26</v>
      </c>
      <c r="V49" s="143"/>
    </row>
    <row r="50" spans="1:31" x14ac:dyDescent="0.3">
      <c r="A50" s="153">
        <v>37</v>
      </c>
      <c r="B50" s="109">
        <v>22</v>
      </c>
      <c r="C50" s="155">
        <v>1.05</v>
      </c>
      <c r="D50" s="157">
        <v>0.998</v>
      </c>
      <c r="E50" s="158">
        <v>95</v>
      </c>
      <c r="F50" s="157">
        <v>4.4999999999999998E-2</v>
      </c>
      <c r="G50" s="158">
        <v>4</v>
      </c>
      <c r="H50" s="159">
        <v>1</v>
      </c>
      <c r="I50" s="160">
        <v>1.02</v>
      </c>
      <c r="J50" s="149">
        <v>0.95799999999999996</v>
      </c>
      <c r="K50" s="58">
        <v>94</v>
      </c>
      <c r="L50" s="149">
        <v>5.5E-2</v>
      </c>
      <c r="M50" s="58">
        <v>6</v>
      </c>
      <c r="N50" s="156">
        <v>0</v>
      </c>
      <c r="O50" s="155">
        <v>1</v>
      </c>
      <c r="P50" s="149">
        <v>0.77</v>
      </c>
      <c r="Q50" s="58">
        <v>77</v>
      </c>
      <c r="R50" s="149">
        <v>0.22600000000000001</v>
      </c>
      <c r="S50" s="58">
        <v>23</v>
      </c>
      <c r="T50" s="156">
        <v>0</v>
      </c>
      <c r="U50" s="116">
        <v>22</v>
      </c>
      <c r="V50" s="153">
        <v>37</v>
      </c>
    </row>
    <row r="51" spans="1:31" x14ac:dyDescent="0.3">
      <c r="A51" s="153"/>
      <c r="B51" s="110">
        <v>24</v>
      </c>
      <c r="C51" s="155">
        <v>1.1399999999999999</v>
      </c>
      <c r="D51" s="157">
        <v>1.093</v>
      </c>
      <c r="E51" s="80">
        <v>96</v>
      </c>
      <c r="F51" s="157">
        <v>4.4999999999999998E-2</v>
      </c>
      <c r="G51" s="80">
        <v>4</v>
      </c>
      <c r="H51" s="161">
        <v>0</v>
      </c>
      <c r="I51" s="160">
        <v>1.1299999999999999</v>
      </c>
      <c r="J51" s="149">
        <v>1.0620000000000001</v>
      </c>
      <c r="K51" s="58">
        <v>94</v>
      </c>
      <c r="L51" s="149">
        <v>5.5E-2</v>
      </c>
      <c r="M51" s="58">
        <v>6</v>
      </c>
      <c r="N51" s="156">
        <v>0</v>
      </c>
      <c r="O51" s="155">
        <v>1.07</v>
      </c>
      <c r="P51" s="149">
        <v>0.85599999999999998</v>
      </c>
      <c r="Q51" s="58">
        <v>80</v>
      </c>
      <c r="R51" s="149">
        <v>0.21</v>
      </c>
      <c r="S51" s="58">
        <v>20</v>
      </c>
      <c r="T51" s="156">
        <v>0</v>
      </c>
      <c r="U51" s="127">
        <v>24</v>
      </c>
      <c r="V51" s="153"/>
    </row>
    <row r="52" spans="1:31" x14ac:dyDescent="0.3">
      <c r="A52" s="153"/>
      <c r="B52" s="110">
        <v>26</v>
      </c>
      <c r="C52" s="155">
        <v>1.18</v>
      </c>
      <c r="D52" s="162">
        <v>1.133</v>
      </c>
      <c r="E52" s="80">
        <v>96</v>
      </c>
      <c r="F52" s="157">
        <v>4.4999999999999998E-2</v>
      </c>
      <c r="G52" s="80">
        <v>4</v>
      </c>
      <c r="H52" s="161">
        <v>0</v>
      </c>
      <c r="I52" s="160">
        <v>1.24</v>
      </c>
      <c r="J52" s="149">
        <v>1.165</v>
      </c>
      <c r="K52" s="58">
        <v>95</v>
      </c>
      <c r="L52" s="149">
        <v>0.06</v>
      </c>
      <c r="M52" s="58">
        <v>5</v>
      </c>
      <c r="N52" s="156">
        <v>0</v>
      </c>
      <c r="O52" s="155">
        <v>1.17</v>
      </c>
      <c r="P52" s="149">
        <v>0.97099999999999997</v>
      </c>
      <c r="Q52" s="58">
        <v>83</v>
      </c>
      <c r="R52" s="149">
        <v>0.19500000000000001</v>
      </c>
      <c r="S52" s="58">
        <v>17</v>
      </c>
      <c r="T52" s="156">
        <v>0</v>
      </c>
      <c r="U52" s="127">
        <v>26</v>
      </c>
      <c r="V52" s="153"/>
      <c r="AE52" s="184"/>
    </row>
    <row r="53" spans="1:31" x14ac:dyDescent="0.3">
      <c r="A53" s="153"/>
      <c r="B53" s="91">
        <v>28</v>
      </c>
      <c r="C53" s="155">
        <v>1.33</v>
      </c>
      <c r="D53" s="157">
        <v>1.278</v>
      </c>
      <c r="E53" s="80">
        <v>96</v>
      </c>
      <c r="F53" s="157">
        <v>4.4999999999999998E-2</v>
      </c>
      <c r="G53" s="80">
        <v>4</v>
      </c>
      <c r="H53" s="161">
        <v>0</v>
      </c>
      <c r="I53" s="160">
        <v>1.37</v>
      </c>
      <c r="J53" s="149">
        <v>1.2869999999999999</v>
      </c>
      <c r="K53" s="58">
        <v>95</v>
      </c>
      <c r="L53" s="149">
        <v>0.06</v>
      </c>
      <c r="M53" s="58">
        <v>5</v>
      </c>
      <c r="N53" s="156">
        <v>0</v>
      </c>
      <c r="O53" s="155"/>
      <c r="P53" s="149"/>
      <c r="Q53" s="58"/>
      <c r="R53" s="149"/>
      <c r="S53" s="58"/>
      <c r="T53" s="156"/>
      <c r="U53" s="93">
        <v>28</v>
      </c>
      <c r="V53" s="153"/>
    </row>
    <row r="54" spans="1:31" x14ac:dyDescent="0.3">
      <c r="A54" s="152">
        <v>39</v>
      </c>
      <c r="B54" s="85">
        <v>22</v>
      </c>
      <c r="C54" s="155">
        <v>1.1599999999999999</v>
      </c>
      <c r="D54" s="149">
        <v>1.113</v>
      </c>
      <c r="E54" s="58">
        <v>96</v>
      </c>
      <c r="F54" s="149">
        <v>0.04</v>
      </c>
      <c r="G54" s="58">
        <v>4</v>
      </c>
      <c r="H54" s="156">
        <v>0</v>
      </c>
      <c r="I54" s="155">
        <v>1.1100000000000001</v>
      </c>
      <c r="J54" s="149">
        <v>0.1055</v>
      </c>
      <c r="K54" s="58">
        <v>95</v>
      </c>
      <c r="L54" s="149">
        <v>5.5E-2</v>
      </c>
      <c r="M54" s="58">
        <v>5</v>
      </c>
      <c r="N54" s="156">
        <v>0</v>
      </c>
      <c r="O54" s="155">
        <v>1.1000000000000001</v>
      </c>
      <c r="P54" s="149">
        <v>0.84699999999999998</v>
      </c>
      <c r="Q54" s="58">
        <v>77</v>
      </c>
      <c r="R54" s="149">
        <v>0.249</v>
      </c>
      <c r="S54" s="58">
        <v>23</v>
      </c>
      <c r="T54" s="156">
        <v>0</v>
      </c>
      <c r="U54" s="127">
        <v>22</v>
      </c>
      <c r="V54" s="152">
        <v>39</v>
      </c>
    </row>
    <row r="55" spans="1:31" x14ac:dyDescent="0.3">
      <c r="A55" s="153"/>
      <c r="B55" s="85">
        <v>24</v>
      </c>
      <c r="C55" s="155">
        <v>1.26</v>
      </c>
      <c r="D55" s="149">
        <v>1.21</v>
      </c>
      <c r="E55" s="58">
        <v>96</v>
      </c>
      <c r="F55" s="149">
        <v>0.04</v>
      </c>
      <c r="G55" s="58">
        <v>4</v>
      </c>
      <c r="H55" s="156">
        <v>0</v>
      </c>
      <c r="I55" s="155">
        <v>1.23</v>
      </c>
      <c r="J55" s="149">
        <v>1.1679999999999999</v>
      </c>
      <c r="K55" s="58">
        <v>95</v>
      </c>
      <c r="L55" s="149">
        <v>5.5E-2</v>
      </c>
      <c r="M55" s="58">
        <v>5</v>
      </c>
      <c r="N55" s="156">
        <v>0</v>
      </c>
      <c r="O55" s="155">
        <v>1.19</v>
      </c>
      <c r="P55" s="149">
        <v>0.95199999999999996</v>
      </c>
      <c r="Q55" s="58">
        <v>80</v>
      </c>
      <c r="R55" s="149">
        <v>0.34</v>
      </c>
      <c r="S55" s="58">
        <v>20</v>
      </c>
      <c r="T55" s="156">
        <v>0</v>
      </c>
      <c r="U55" s="127">
        <v>24</v>
      </c>
      <c r="V55" s="153"/>
    </row>
    <row r="56" spans="1:31" x14ac:dyDescent="0.3">
      <c r="A56" s="153"/>
      <c r="B56" s="85">
        <v>26</v>
      </c>
      <c r="C56" s="155">
        <v>1.36</v>
      </c>
      <c r="D56" s="149">
        <v>1.3180000000000001</v>
      </c>
      <c r="E56" s="58">
        <v>97</v>
      </c>
      <c r="F56" s="149">
        <v>0.04</v>
      </c>
      <c r="G56" s="58">
        <v>3</v>
      </c>
      <c r="H56" s="156">
        <v>0</v>
      </c>
      <c r="I56" s="155">
        <v>1.36</v>
      </c>
      <c r="J56" s="149">
        <v>1.292</v>
      </c>
      <c r="K56" s="58">
        <v>95</v>
      </c>
      <c r="L56" s="149">
        <v>0.06</v>
      </c>
      <c r="M56" s="58">
        <v>5</v>
      </c>
      <c r="N56" s="156">
        <v>0</v>
      </c>
      <c r="O56" s="155">
        <v>1.29</v>
      </c>
      <c r="P56" s="149">
        <v>1.07</v>
      </c>
      <c r="Q56" s="58">
        <v>83</v>
      </c>
      <c r="R56" s="149">
        <v>0.216</v>
      </c>
      <c r="S56" s="58">
        <v>17</v>
      </c>
      <c r="T56" s="156">
        <v>0</v>
      </c>
      <c r="U56" s="127">
        <v>26</v>
      </c>
      <c r="V56" s="153"/>
    </row>
    <row r="57" spans="1:31" x14ac:dyDescent="0.3">
      <c r="A57" s="143"/>
      <c r="B57" s="85">
        <v>28</v>
      </c>
      <c r="C57" s="155">
        <v>1.47</v>
      </c>
      <c r="D57" s="149">
        <v>1.425</v>
      </c>
      <c r="E57" s="58">
        <v>97</v>
      </c>
      <c r="F57" s="149">
        <v>0.04</v>
      </c>
      <c r="G57" s="58">
        <v>3</v>
      </c>
      <c r="H57" s="156">
        <v>0</v>
      </c>
      <c r="I57" s="155">
        <v>1.49</v>
      </c>
      <c r="J57" s="149">
        <v>1.415</v>
      </c>
      <c r="K57" s="58">
        <v>96</v>
      </c>
      <c r="L57" s="149">
        <v>0.06</v>
      </c>
      <c r="M57" s="58">
        <v>4</v>
      </c>
      <c r="N57" s="156">
        <v>0</v>
      </c>
      <c r="O57" s="155"/>
      <c r="P57" s="149"/>
      <c r="Q57" s="58"/>
      <c r="R57" s="149"/>
      <c r="S57" s="58"/>
      <c r="T57" s="156"/>
      <c r="U57" s="127">
        <v>28</v>
      </c>
      <c r="V57" s="143"/>
    </row>
    <row r="58" spans="1:31" x14ac:dyDescent="0.3">
      <c r="A58" s="153">
        <v>41</v>
      </c>
      <c r="B58" s="109">
        <v>22</v>
      </c>
      <c r="C58" s="155">
        <v>1.28</v>
      </c>
      <c r="D58" s="149">
        <v>1.228</v>
      </c>
      <c r="E58" s="58">
        <v>96</v>
      </c>
      <c r="F58" s="149">
        <v>0.04</v>
      </c>
      <c r="G58" s="58">
        <v>4</v>
      </c>
      <c r="H58" s="156">
        <v>0</v>
      </c>
      <c r="I58" s="155">
        <v>1.21</v>
      </c>
      <c r="J58" s="149">
        <v>1.1499999999999999</v>
      </c>
      <c r="K58" s="58">
        <v>95</v>
      </c>
      <c r="L58" s="149">
        <v>5.5E-2</v>
      </c>
      <c r="M58" s="58">
        <v>5</v>
      </c>
      <c r="N58" s="156">
        <v>0</v>
      </c>
      <c r="O58" s="155">
        <v>1.2050000000000001</v>
      </c>
      <c r="P58" s="149">
        <v>0.92800000000000005</v>
      </c>
      <c r="Q58" s="58">
        <v>77</v>
      </c>
      <c r="R58" s="149">
        <v>0.27300000000000002</v>
      </c>
      <c r="S58" s="58">
        <v>23</v>
      </c>
      <c r="T58" s="156">
        <v>0</v>
      </c>
      <c r="U58" s="116">
        <v>22</v>
      </c>
      <c r="V58" s="153">
        <v>41</v>
      </c>
    </row>
    <row r="59" spans="1:31" x14ac:dyDescent="0.3">
      <c r="A59" s="153"/>
      <c r="B59" s="110">
        <v>24</v>
      </c>
      <c r="C59" s="155">
        <v>1.39</v>
      </c>
      <c r="D59" s="149">
        <v>1.3480000000000001</v>
      </c>
      <c r="E59" s="58">
        <v>97</v>
      </c>
      <c r="F59" s="149">
        <v>0.04</v>
      </c>
      <c r="G59" s="58">
        <v>3</v>
      </c>
      <c r="H59" s="156">
        <v>0</v>
      </c>
      <c r="I59" s="155">
        <v>1.34</v>
      </c>
      <c r="J59" s="149">
        <v>1.286</v>
      </c>
      <c r="K59" s="58">
        <v>96</v>
      </c>
      <c r="L59" s="149">
        <v>5.5E-2</v>
      </c>
      <c r="M59" s="58">
        <v>4</v>
      </c>
      <c r="N59" s="156">
        <v>0</v>
      </c>
      <c r="O59" s="155">
        <v>1.31</v>
      </c>
      <c r="P59" s="149">
        <v>1.048</v>
      </c>
      <c r="Q59" s="58">
        <v>80</v>
      </c>
      <c r="R59" s="149">
        <v>0.25800000000000001</v>
      </c>
      <c r="S59" s="58">
        <v>20</v>
      </c>
      <c r="T59" s="156">
        <v>0</v>
      </c>
      <c r="U59" s="127">
        <v>24</v>
      </c>
      <c r="V59" s="153"/>
    </row>
    <row r="60" spans="1:31" x14ac:dyDescent="0.3">
      <c r="A60" s="153"/>
      <c r="B60" s="110">
        <v>26</v>
      </c>
      <c r="C60" s="155">
        <v>1.5</v>
      </c>
      <c r="D60" s="149">
        <v>1.4550000000000001</v>
      </c>
      <c r="E60" s="58">
        <v>97</v>
      </c>
      <c r="F60" s="149">
        <v>0.04</v>
      </c>
      <c r="G60" s="58">
        <v>3</v>
      </c>
      <c r="H60" s="156">
        <v>0</v>
      </c>
      <c r="I60" s="155">
        <v>1.48</v>
      </c>
      <c r="J60" s="149">
        <v>1.42</v>
      </c>
      <c r="K60" s="58">
        <v>96</v>
      </c>
      <c r="L60" s="149">
        <v>5.5E-2</v>
      </c>
      <c r="M60" s="58">
        <v>4</v>
      </c>
      <c r="N60" s="156">
        <v>0</v>
      </c>
      <c r="O60" s="155">
        <v>1.41</v>
      </c>
      <c r="P60" s="149">
        <v>1.17</v>
      </c>
      <c r="Q60" s="58">
        <v>83</v>
      </c>
      <c r="R60" s="149">
        <v>0.23599999999999999</v>
      </c>
      <c r="S60" s="58">
        <v>17</v>
      </c>
      <c r="T60" s="156">
        <v>0</v>
      </c>
      <c r="U60" s="127">
        <v>26</v>
      </c>
      <c r="V60" s="153"/>
    </row>
    <row r="61" spans="1:31" x14ac:dyDescent="0.3">
      <c r="A61" s="153"/>
      <c r="B61" s="91">
        <v>28</v>
      </c>
      <c r="C61" s="155">
        <v>1.61</v>
      </c>
      <c r="D61" s="149">
        <v>1.5620000000000001</v>
      </c>
      <c r="E61" s="58">
        <v>97</v>
      </c>
      <c r="F61" s="149">
        <v>0.04</v>
      </c>
      <c r="G61" s="58">
        <v>3</v>
      </c>
      <c r="H61" s="156">
        <v>0</v>
      </c>
      <c r="I61" s="155">
        <v>1.62</v>
      </c>
      <c r="J61" s="149">
        <v>1.5529999999999999</v>
      </c>
      <c r="K61" s="58">
        <v>96</v>
      </c>
      <c r="L61" s="149">
        <v>5.5E-2</v>
      </c>
      <c r="M61" s="58">
        <v>4</v>
      </c>
      <c r="N61" s="156">
        <v>0</v>
      </c>
      <c r="O61" s="155"/>
      <c r="P61" s="149"/>
      <c r="Q61" s="58"/>
      <c r="R61" s="149"/>
      <c r="S61" s="58"/>
      <c r="T61" s="156"/>
      <c r="U61" s="93">
        <v>28</v>
      </c>
      <c r="V61" s="153"/>
    </row>
    <row r="62" spans="1:31" x14ac:dyDescent="0.3">
      <c r="A62" s="152">
        <v>43</v>
      </c>
      <c r="B62" s="85">
        <v>22</v>
      </c>
      <c r="C62" s="155">
        <v>1.4</v>
      </c>
      <c r="D62" s="149">
        <v>1.3580000000000001</v>
      </c>
      <c r="E62" s="58">
        <v>97</v>
      </c>
      <c r="F62" s="149">
        <v>0.04</v>
      </c>
      <c r="G62" s="58">
        <v>3</v>
      </c>
      <c r="H62" s="156">
        <v>0</v>
      </c>
      <c r="I62" s="155">
        <v>1.32</v>
      </c>
      <c r="J62" s="149">
        <v>1.254</v>
      </c>
      <c r="K62" s="58">
        <v>95</v>
      </c>
      <c r="L62" s="149">
        <v>5.5E-2</v>
      </c>
      <c r="M62" s="58">
        <v>5</v>
      </c>
      <c r="N62" s="156">
        <v>0</v>
      </c>
      <c r="O62" s="155">
        <v>1.31</v>
      </c>
      <c r="P62" s="149">
        <v>1.0089999999999999</v>
      </c>
      <c r="Q62" s="58">
        <v>77</v>
      </c>
      <c r="R62" s="149">
        <v>0.29699999999999999</v>
      </c>
      <c r="S62" s="58">
        <v>23</v>
      </c>
      <c r="T62" s="156">
        <v>0</v>
      </c>
      <c r="U62" s="127">
        <v>22</v>
      </c>
      <c r="V62" s="152">
        <v>43</v>
      </c>
    </row>
    <row r="63" spans="1:31" x14ac:dyDescent="0.3">
      <c r="A63" s="153"/>
      <c r="B63" s="85">
        <v>24</v>
      </c>
      <c r="C63" s="155">
        <v>1.52</v>
      </c>
      <c r="D63" s="149">
        <v>1.4730000000000001</v>
      </c>
      <c r="E63" s="58">
        <v>97</v>
      </c>
      <c r="F63" s="149">
        <v>0.04</v>
      </c>
      <c r="G63" s="58">
        <v>3</v>
      </c>
      <c r="H63" s="156">
        <v>0</v>
      </c>
      <c r="I63" s="155">
        <v>1.46</v>
      </c>
      <c r="J63" s="149">
        <v>1.4</v>
      </c>
      <c r="K63" s="58">
        <v>96</v>
      </c>
      <c r="L63" s="149">
        <v>5.5E-2</v>
      </c>
      <c r="M63" s="58">
        <v>4</v>
      </c>
      <c r="N63" s="156">
        <v>0</v>
      </c>
      <c r="O63" s="155">
        <v>1.415</v>
      </c>
      <c r="P63" s="149">
        <v>1.1319999999999999</v>
      </c>
      <c r="Q63" s="58">
        <v>80</v>
      </c>
      <c r="R63" s="149">
        <v>0.27900000000000003</v>
      </c>
      <c r="S63" s="58">
        <v>20</v>
      </c>
      <c r="T63" s="156">
        <v>0</v>
      </c>
      <c r="U63" s="127">
        <v>24</v>
      </c>
      <c r="V63" s="153"/>
    </row>
    <row r="64" spans="1:31" x14ac:dyDescent="0.3">
      <c r="A64" s="153"/>
      <c r="B64" s="85">
        <v>26</v>
      </c>
      <c r="C64" s="155">
        <v>1.64</v>
      </c>
      <c r="D64" s="149">
        <v>1.59</v>
      </c>
      <c r="E64" s="58">
        <v>97</v>
      </c>
      <c r="F64" s="149">
        <v>0.04</v>
      </c>
      <c r="G64" s="58">
        <v>3</v>
      </c>
      <c r="H64" s="156">
        <v>0</v>
      </c>
      <c r="I64" s="155">
        <v>1.6</v>
      </c>
      <c r="J64" s="149">
        <v>1.536</v>
      </c>
      <c r="K64" s="58">
        <v>96</v>
      </c>
      <c r="L64" s="149">
        <v>5.5E-2</v>
      </c>
      <c r="M64" s="58">
        <v>4</v>
      </c>
      <c r="N64" s="156">
        <v>0</v>
      </c>
      <c r="O64" s="155">
        <v>1.53</v>
      </c>
      <c r="P64" s="149">
        <v>1.2849999999999999</v>
      </c>
      <c r="Q64" s="58">
        <v>84</v>
      </c>
      <c r="R64" s="149">
        <v>0.24099999999999999</v>
      </c>
      <c r="S64" s="58">
        <v>16</v>
      </c>
      <c r="T64" s="156">
        <v>0</v>
      </c>
      <c r="U64" s="127">
        <v>26</v>
      </c>
      <c r="V64" s="153"/>
    </row>
    <row r="65" spans="1:22" x14ac:dyDescent="0.3">
      <c r="A65" s="143"/>
      <c r="B65" s="85">
        <v>28</v>
      </c>
      <c r="C65" s="155">
        <v>1.77</v>
      </c>
      <c r="D65" s="149">
        <v>1.7150000000000001</v>
      </c>
      <c r="E65" s="58">
        <v>97</v>
      </c>
      <c r="F65" s="149">
        <v>0.04</v>
      </c>
      <c r="G65" s="58">
        <v>3</v>
      </c>
      <c r="H65" s="156">
        <v>0</v>
      </c>
      <c r="I65" s="155">
        <v>1.75</v>
      </c>
      <c r="J65" s="149">
        <v>1.68</v>
      </c>
      <c r="K65" s="58">
        <v>97</v>
      </c>
      <c r="L65" s="149">
        <v>5.5E-2</v>
      </c>
      <c r="M65" s="58">
        <v>3</v>
      </c>
      <c r="N65" s="156">
        <v>0</v>
      </c>
      <c r="O65" s="155"/>
      <c r="P65" s="149"/>
      <c r="Q65" s="58"/>
      <c r="R65" s="149"/>
      <c r="S65" s="58"/>
      <c r="T65" s="156"/>
      <c r="U65" s="127">
        <v>28</v>
      </c>
      <c r="V65" s="143"/>
    </row>
    <row r="66" spans="1:22" x14ac:dyDescent="0.3">
      <c r="A66" s="153">
        <v>45</v>
      </c>
      <c r="B66" s="109">
        <v>22</v>
      </c>
      <c r="C66" s="155">
        <v>1.52</v>
      </c>
      <c r="D66" s="149">
        <v>1.4730000000000001</v>
      </c>
      <c r="E66" s="58">
        <v>97</v>
      </c>
      <c r="F66" s="149">
        <v>0.04</v>
      </c>
      <c r="G66" s="58">
        <v>3</v>
      </c>
      <c r="H66" s="156">
        <v>0</v>
      </c>
      <c r="I66" s="155">
        <v>1.42</v>
      </c>
      <c r="J66" s="149">
        <v>1.363</v>
      </c>
      <c r="K66" s="58">
        <v>96</v>
      </c>
      <c r="L66" s="149">
        <v>5.5E-2</v>
      </c>
      <c r="M66" s="58">
        <v>4</v>
      </c>
      <c r="N66" s="156">
        <v>0</v>
      </c>
      <c r="O66" s="155">
        <v>1.42</v>
      </c>
      <c r="P66" s="149">
        <v>1.093</v>
      </c>
      <c r="Q66" s="58">
        <v>77</v>
      </c>
      <c r="R66" s="149">
        <v>0.32300000000000001</v>
      </c>
      <c r="S66" s="58">
        <v>23</v>
      </c>
      <c r="T66" s="156">
        <v>0</v>
      </c>
      <c r="U66" s="116">
        <v>22</v>
      </c>
      <c r="V66" s="153">
        <v>45</v>
      </c>
    </row>
    <row r="67" spans="1:22" x14ac:dyDescent="0.3">
      <c r="A67" s="153"/>
      <c r="B67" s="110">
        <v>24</v>
      </c>
      <c r="C67" s="155">
        <v>1.66</v>
      </c>
      <c r="D67" s="149">
        <v>1.61</v>
      </c>
      <c r="E67" s="58">
        <v>97</v>
      </c>
      <c r="F67" s="149">
        <v>0.04</v>
      </c>
      <c r="G67" s="58">
        <v>3</v>
      </c>
      <c r="H67" s="156">
        <v>0</v>
      </c>
      <c r="I67" s="155">
        <v>1.57</v>
      </c>
      <c r="J67" s="149">
        <v>1.5069999999999999</v>
      </c>
      <c r="K67" s="58">
        <v>96</v>
      </c>
      <c r="L67" s="149">
        <v>5.5E-2</v>
      </c>
      <c r="M67" s="58">
        <v>4</v>
      </c>
      <c r="N67" s="156">
        <v>0</v>
      </c>
      <c r="O67" s="155">
        <v>1.52</v>
      </c>
      <c r="P67" s="149">
        <v>1.216</v>
      </c>
      <c r="Q67" s="58">
        <v>80</v>
      </c>
      <c r="R67" s="149">
        <v>0.3</v>
      </c>
      <c r="S67" s="58">
        <v>20</v>
      </c>
      <c r="T67" s="156">
        <v>0</v>
      </c>
      <c r="U67" s="127">
        <v>24</v>
      </c>
      <c r="V67" s="153"/>
    </row>
    <row r="68" spans="1:22" x14ac:dyDescent="0.3">
      <c r="A68" s="153"/>
      <c r="B68" s="110">
        <v>26</v>
      </c>
      <c r="C68" s="155">
        <v>1.8</v>
      </c>
      <c r="D68" s="149">
        <v>1.76</v>
      </c>
      <c r="E68" s="58">
        <v>98</v>
      </c>
      <c r="F68" s="149">
        <v>0.04</v>
      </c>
      <c r="G68" s="58">
        <v>2</v>
      </c>
      <c r="H68" s="156">
        <v>0</v>
      </c>
      <c r="I68" s="155">
        <v>1.73</v>
      </c>
      <c r="J68" s="149">
        <v>1.675</v>
      </c>
      <c r="K68" s="58">
        <v>97</v>
      </c>
      <c r="L68" s="149">
        <v>5.5E-2</v>
      </c>
      <c r="M68" s="58">
        <v>3</v>
      </c>
      <c r="N68" s="156">
        <v>0</v>
      </c>
      <c r="O68" s="155">
        <v>1.64</v>
      </c>
      <c r="P68" s="149">
        <v>1.3779999999999999</v>
      </c>
      <c r="Q68" s="58">
        <v>84</v>
      </c>
      <c r="R68" s="149">
        <v>0.25800000000000001</v>
      </c>
      <c r="S68" s="58">
        <v>16</v>
      </c>
      <c r="T68" s="156">
        <v>0</v>
      </c>
      <c r="U68" s="127">
        <v>26</v>
      </c>
      <c r="V68" s="153"/>
    </row>
    <row r="69" spans="1:22" x14ac:dyDescent="0.3">
      <c r="A69" s="153"/>
      <c r="B69" s="91">
        <v>28</v>
      </c>
      <c r="C69" s="155">
        <v>1.93</v>
      </c>
      <c r="D69" s="149">
        <v>1.8879999999999999</v>
      </c>
      <c r="E69" s="58">
        <v>98</v>
      </c>
      <c r="F69" s="149">
        <v>0.04</v>
      </c>
      <c r="G69" s="58">
        <v>2</v>
      </c>
      <c r="H69" s="156">
        <v>0</v>
      </c>
      <c r="I69" s="155">
        <v>1.89</v>
      </c>
      <c r="J69" s="149">
        <v>1.833</v>
      </c>
      <c r="K69" s="58">
        <v>97</v>
      </c>
      <c r="L69" s="149">
        <v>5.5E-2</v>
      </c>
      <c r="M69" s="58">
        <v>3</v>
      </c>
      <c r="N69" s="156">
        <v>0</v>
      </c>
      <c r="O69" s="155"/>
      <c r="P69" s="149"/>
      <c r="Q69" s="58"/>
      <c r="R69" s="149"/>
      <c r="S69" s="58"/>
      <c r="T69" s="156"/>
      <c r="U69" s="93">
        <v>28</v>
      </c>
      <c r="V69" s="153"/>
    </row>
    <row r="70" spans="1:22" x14ac:dyDescent="0.3">
      <c r="A70" s="152">
        <v>47</v>
      </c>
      <c r="B70" s="85">
        <v>22</v>
      </c>
      <c r="C70" s="155">
        <v>1.66</v>
      </c>
      <c r="D70" s="149">
        <v>1.61</v>
      </c>
      <c r="E70" s="58">
        <v>97</v>
      </c>
      <c r="F70" s="149">
        <v>0.04</v>
      </c>
      <c r="G70" s="58">
        <v>3</v>
      </c>
      <c r="H70" s="156">
        <v>0</v>
      </c>
      <c r="I70" s="155">
        <v>1.53</v>
      </c>
      <c r="J70" s="149">
        <v>1.4690000000000001</v>
      </c>
      <c r="K70" s="58">
        <v>96</v>
      </c>
      <c r="L70" s="149">
        <v>5.5E-2</v>
      </c>
      <c r="M70" s="58">
        <v>4</v>
      </c>
      <c r="N70" s="156">
        <v>0</v>
      </c>
      <c r="O70" s="155"/>
      <c r="P70" s="149"/>
      <c r="Q70" s="58"/>
      <c r="R70" s="149"/>
      <c r="S70" s="58"/>
      <c r="T70" s="156"/>
      <c r="U70" s="127">
        <v>22</v>
      </c>
      <c r="V70" s="152">
        <v>47</v>
      </c>
    </row>
    <row r="71" spans="1:22" x14ac:dyDescent="0.3">
      <c r="A71" s="153"/>
      <c r="B71" s="85">
        <v>24</v>
      </c>
      <c r="C71" s="155">
        <v>1.8</v>
      </c>
      <c r="D71" s="149">
        <v>1.76</v>
      </c>
      <c r="E71" s="58">
        <v>98</v>
      </c>
      <c r="F71" s="149">
        <v>0.04</v>
      </c>
      <c r="G71" s="58">
        <v>2</v>
      </c>
      <c r="H71" s="156">
        <v>0</v>
      </c>
      <c r="I71" s="155">
        <v>1.69</v>
      </c>
      <c r="J71" s="149">
        <v>1.635</v>
      </c>
      <c r="K71" s="58">
        <v>97</v>
      </c>
      <c r="L71" s="149">
        <v>5.5E-2</v>
      </c>
      <c r="M71" s="58">
        <v>3</v>
      </c>
      <c r="N71" s="156">
        <v>0</v>
      </c>
      <c r="O71" s="155"/>
      <c r="P71" s="149"/>
      <c r="Q71" s="58"/>
      <c r="R71" s="149"/>
      <c r="S71" s="58"/>
      <c r="T71" s="156"/>
      <c r="U71" s="127">
        <v>24</v>
      </c>
      <c r="V71" s="153"/>
    </row>
    <row r="72" spans="1:22" x14ac:dyDescent="0.3">
      <c r="A72" s="153"/>
      <c r="B72" s="85">
        <v>26</v>
      </c>
      <c r="C72" s="155">
        <v>1.95</v>
      </c>
      <c r="D72" s="149">
        <v>1.91</v>
      </c>
      <c r="E72" s="58">
        <v>98</v>
      </c>
      <c r="F72" s="149">
        <v>0.04</v>
      </c>
      <c r="G72" s="58">
        <v>2</v>
      </c>
      <c r="H72" s="156">
        <v>0</v>
      </c>
      <c r="I72" s="155">
        <v>1.86</v>
      </c>
      <c r="J72" s="149">
        <v>1.804</v>
      </c>
      <c r="K72" s="58">
        <v>97</v>
      </c>
      <c r="L72" s="149">
        <v>5.5E-2</v>
      </c>
      <c r="M72" s="58">
        <v>3</v>
      </c>
      <c r="N72" s="156">
        <v>0</v>
      </c>
      <c r="O72" s="155"/>
      <c r="P72" s="149"/>
      <c r="Q72" s="58"/>
      <c r="R72" s="149"/>
      <c r="S72" s="58"/>
      <c r="T72" s="156"/>
      <c r="U72" s="127">
        <v>26</v>
      </c>
      <c r="V72" s="153"/>
    </row>
    <row r="73" spans="1:22" ht="15" thickBot="1" x14ac:dyDescent="0.35">
      <c r="A73" s="143"/>
      <c r="B73" s="92">
        <v>28</v>
      </c>
      <c r="C73" s="163">
        <v>2.09</v>
      </c>
      <c r="D73" s="164">
        <v>2.048</v>
      </c>
      <c r="E73" s="165">
        <v>98</v>
      </c>
      <c r="F73" s="164">
        <v>0.04</v>
      </c>
      <c r="G73" s="165">
        <v>2</v>
      </c>
      <c r="H73" s="166">
        <v>0</v>
      </c>
      <c r="I73" s="163">
        <v>2.0299999999999998</v>
      </c>
      <c r="J73" s="164">
        <v>1.9690000000000001</v>
      </c>
      <c r="K73" s="165">
        <v>97</v>
      </c>
      <c r="L73" s="164">
        <v>5.5E-2</v>
      </c>
      <c r="M73" s="165">
        <v>3</v>
      </c>
      <c r="N73" s="166">
        <v>0</v>
      </c>
      <c r="O73" s="163"/>
      <c r="P73" s="164"/>
      <c r="Q73" s="165"/>
      <c r="R73" s="164"/>
      <c r="S73" s="165"/>
      <c r="T73" s="166"/>
      <c r="U73" s="93">
        <v>28</v>
      </c>
      <c r="V73" s="143"/>
    </row>
    <row r="75" spans="1:22" x14ac:dyDescent="0.3">
      <c r="A75" s="70" t="s">
        <v>102</v>
      </c>
    </row>
    <row r="76" spans="1:22" x14ac:dyDescent="0.3">
      <c r="A76" s="168"/>
      <c r="B76" s="2" t="s">
        <v>587</v>
      </c>
    </row>
    <row r="77" spans="1:22" x14ac:dyDescent="0.3">
      <c r="B77" s="2" t="s">
        <v>589</v>
      </c>
    </row>
  </sheetData>
  <mergeCells count="19">
    <mergeCell ref="A3:A5"/>
    <mergeCell ref="B3:B5"/>
    <mergeCell ref="G5:H5"/>
    <mergeCell ref="U3:U5"/>
    <mergeCell ref="V3:V5"/>
    <mergeCell ref="C3:H3"/>
    <mergeCell ref="D4:E4"/>
    <mergeCell ref="F4:G4"/>
    <mergeCell ref="C5:D5"/>
    <mergeCell ref="I3:N3"/>
    <mergeCell ref="J4:K4"/>
    <mergeCell ref="L4:M4"/>
    <mergeCell ref="I5:J5"/>
    <mergeCell ref="M5:N5"/>
    <mergeCell ref="O3:T3"/>
    <mergeCell ref="P4:Q4"/>
    <mergeCell ref="R4:S4"/>
    <mergeCell ref="O5:P5"/>
    <mergeCell ref="S5:T5"/>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35"/>
  <sheetViews>
    <sheetView workbookViewId="0">
      <pane ySplit="4" topLeftCell="A5" activePane="bottomLeft" state="frozen"/>
      <selection pane="bottomLeft" activeCell="A5" sqref="A5"/>
    </sheetView>
  </sheetViews>
  <sheetFormatPr defaultRowHeight="14.4" x14ac:dyDescent="0.3"/>
  <cols>
    <col min="1" max="1" width="38.5546875" bestFit="1" customWidth="1"/>
    <col min="3" max="3" width="24.5546875" bestFit="1" customWidth="1"/>
    <col min="5" max="5" width="20.109375" bestFit="1" customWidth="1"/>
    <col min="7" max="7" width="17.88671875" bestFit="1" customWidth="1"/>
    <col min="9" max="9" width="22" bestFit="1" customWidth="1"/>
  </cols>
  <sheetData>
    <row r="1" spans="1:9" ht="18" x14ac:dyDescent="0.35">
      <c r="A1" s="140" t="s">
        <v>175</v>
      </c>
    </row>
    <row r="3" spans="1:9" x14ac:dyDescent="0.3">
      <c r="A3" s="3" t="s">
        <v>568</v>
      </c>
      <c r="C3" s="3" t="s">
        <v>177</v>
      </c>
      <c r="E3" s="3" t="s">
        <v>178</v>
      </c>
      <c r="G3" s="3" t="s">
        <v>278</v>
      </c>
      <c r="I3" s="3" t="s">
        <v>338</v>
      </c>
    </row>
    <row r="4" spans="1:9" x14ac:dyDescent="0.3">
      <c r="A4" s="3" t="s">
        <v>176</v>
      </c>
      <c r="C4" s="3" t="s">
        <v>176</v>
      </c>
      <c r="E4" s="3" t="s">
        <v>176</v>
      </c>
      <c r="G4" s="3" t="s">
        <v>176</v>
      </c>
      <c r="I4" s="3" t="s">
        <v>176</v>
      </c>
    </row>
    <row r="5" spans="1:9" x14ac:dyDescent="0.3">
      <c r="A5" t="s">
        <v>339</v>
      </c>
      <c r="C5" t="s">
        <v>179</v>
      </c>
      <c r="E5" t="s">
        <v>227</v>
      </c>
      <c r="G5" t="s">
        <v>253</v>
      </c>
      <c r="I5" t="s">
        <v>279</v>
      </c>
    </row>
    <row r="6" spans="1:9" x14ac:dyDescent="0.3">
      <c r="A6" t="s">
        <v>340</v>
      </c>
      <c r="C6" t="s">
        <v>180</v>
      </c>
      <c r="E6" t="s">
        <v>228</v>
      </c>
      <c r="G6" t="s">
        <v>254</v>
      </c>
      <c r="I6" t="s">
        <v>280</v>
      </c>
    </row>
    <row r="7" spans="1:9" x14ac:dyDescent="0.3">
      <c r="A7" t="s">
        <v>341</v>
      </c>
      <c r="C7" t="s">
        <v>181</v>
      </c>
      <c r="E7" t="s">
        <v>229</v>
      </c>
      <c r="G7" t="s">
        <v>255</v>
      </c>
      <c r="I7" t="s">
        <v>281</v>
      </c>
    </row>
    <row r="8" spans="1:9" x14ac:dyDescent="0.3">
      <c r="A8" t="s">
        <v>342</v>
      </c>
      <c r="C8" t="s">
        <v>182</v>
      </c>
      <c r="E8" t="s">
        <v>230</v>
      </c>
      <c r="G8" t="s">
        <v>256</v>
      </c>
      <c r="I8" t="s">
        <v>282</v>
      </c>
    </row>
    <row r="9" spans="1:9" x14ac:dyDescent="0.3">
      <c r="A9" t="s">
        <v>343</v>
      </c>
      <c r="C9" t="s">
        <v>183</v>
      </c>
      <c r="E9" t="s">
        <v>231</v>
      </c>
      <c r="G9" t="s">
        <v>257</v>
      </c>
      <c r="I9" t="s">
        <v>283</v>
      </c>
    </row>
    <row r="10" spans="1:9" x14ac:dyDescent="0.3">
      <c r="A10" t="s">
        <v>344</v>
      </c>
      <c r="C10" t="s">
        <v>184</v>
      </c>
      <c r="E10" t="s">
        <v>232</v>
      </c>
      <c r="G10" t="s">
        <v>258</v>
      </c>
      <c r="I10" t="s">
        <v>284</v>
      </c>
    </row>
    <row r="11" spans="1:9" x14ac:dyDescent="0.3">
      <c r="A11" t="s">
        <v>345</v>
      </c>
      <c r="C11" t="s">
        <v>185</v>
      </c>
      <c r="E11" t="s">
        <v>233</v>
      </c>
      <c r="G11" t="s">
        <v>259</v>
      </c>
      <c r="I11" t="s">
        <v>285</v>
      </c>
    </row>
    <row r="12" spans="1:9" x14ac:dyDescent="0.3">
      <c r="A12" t="s">
        <v>346</v>
      </c>
      <c r="C12" t="s">
        <v>186</v>
      </c>
      <c r="E12" t="s">
        <v>234</v>
      </c>
      <c r="G12" t="s">
        <v>260</v>
      </c>
      <c r="I12" t="s">
        <v>286</v>
      </c>
    </row>
    <row r="13" spans="1:9" x14ac:dyDescent="0.3">
      <c r="A13" t="s">
        <v>347</v>
      </c>
      <c r="C13" t="s">
        <v>187</v>
      </c>
      <c r="E13" t="s">
        <v>235</v>
      </c>
      <c r="G13" t="s">
        <v>262</v>
      </c>
      <c r="I13" t="s">
        <v>287</v>
      </c>
    </row>
    <row r="14" spans="1:9" x14ac:dyDescent="0.3">
      <c r="A14" t="s">
        <v>348</v>
      </c>
      <c r="C14" t="s">
        <v>188</v>
      </c>
      <c r="E14" t="s">
        <v>236</v>
      </c>
      <c r="G14" t="s">
        <v>261</v>
      </c>
      <c r="I14" t="s">
        <v>288</v>
      </c>
    </row>
    <row r="15" spans="1:9" x14ac:dyDescent="0.3">
      <c r="A15" t="s">
        <v>349</v>
      </c>
      <c r="C15" t="s">
        <v>189</v>
      </c>
      <c r="E15" t="s">
        <v>237</v>
      </c>
      <c r="G15" t="s">
        <v>263</v>
      </c>
      <c r="I15" t="s">
        <v>289</v>
      </c>
    </row>
    <row r="16" spans="1:9" x14ac:dyDescent="0.3">
      <c r="A16" t="s">
        <v>350</v>
      </c>
      <c r="C16" t="s">
        <v>190</v>
      </c>
      <c r="E16" t="s">
        <v>238</v>
      </c>
      <c r="G16" t="s">
        <v>264</v>
      </c>
      <c r="I16" t="s">
        <v>290</v>
      </c>
    </row>
    <row r="17" spans="1:9" x14ac:dyDescent="0.3">
      <c r="A17" t="s">
        <v>351</v>
      </c>
      <c r="C17" t="s">
        <v>191</v>
      </c>
      <c r="E17" t="s">
        <v>239</v>
      </c>
      <c r="G17" t="s">
        <v>265</v>
      </c>
      <c r="I17" t="s">
        <v>291</v>
      </c>
    </row>
    <row r="18" spans="1:9" x14ac:dyDescent="0.3">
      <c r="A18" t="s">
        <v>352</v>
      </c>
      <c r="C18" t="s">
        <v>192</v>
      </c>
      <c r="E18" t="s">
        <v>240</v>
      </c>
      <c r="G18" t="s">
        <v>266</v>
      </c>
      <c r="I18" t="s">
        <v>292</v>
      </c>
    </row>
    <row r="19" spans="1:9" x14ac:dyDescent="0.3">
      <c r="A19" t="s">
        <v>353</v>
      </c>
      <c r="C19" t="s">
        <v>193</v>
      </c>
      <c r="E19" t="s">
        <v>241</v>
      </c>
      <c r="G19" t="s">
        <v>267</v>
      </c>
      <c r="I19" t="s">
        <v>293</v>
      </c>
    </row>
    <row r="20" spans="1:9" x14ac:dyDescent="0.3">
      <c r="A20" t="s">
        <v>354</v>
      </c>
      <c r="C20" t="s">
        <v>194</v>
      </c>
      <c r="E20" t="s">
        <v>242</v>
      </c>
      <c r="G20" t="s">
        <v>268</v>
      </c>
      <c r="I20" t="s">
        <v>294</v>
      </c>
    </row>
    <row r="21" spans="1:9" x14ac:dyDescent="0.3">
      <c r="A21" t="s">
        <v>355</v>
      </c>
      <c r="C21" t="s">
        <v>195</v>
      </c>
      <c r="E21" t="s">
        <v>243</v>
      </c>
      <c r="G21" t="s">
        <v>269</v>
      </c>
      <c r="I21" t="s">
        <v>295</v>
      </c>
    </row>
    <row r="22" spans="1:9" x14ac:dyDescent="0.3">
      <c r="A22" t="s">
        <v>356</v>
      </c>
      <c r="C22" t="s">
        <v>196</v>
      </c>
      <c r="E22" t="s">
        <v>244</v>
      </c>
      <c r="G22" t="s">
        <v>270</v>
      </c>
      <c r="I22" t="s">
        <v>296</v>
      </c>
    </row>
    <row r="23" spans="1:9" x14ac:dyDescent="0.3">
      <c r="A23" t="s">
        <v>357</v>
      </c>
      <c r="C23" t="s">
        <v>197</v>
      </c>
      <c r="E23" t="s">
        <v>245</v>
      </c>
      <c r="G23" t="s">
        <v>271</v>
      </c>
      <c r="I23" t="s">
        <v>297</v>
      </c>
    </row>
    <row r="24" spans="1:9" x14ac:dyDescent="0.3">
      <c r="A24" t="s">
        <v>358</v>
      </c>
      <c r="C24" t="s">
        <v>198</v>
      </c>
      <c r="E24" t="s">
        <v>246</v>
      </c>
      <c r="G24" t="s">
        <v>272</v>
      </c>
      <c r="I24" t="s">
        <v>298</v>
      </c>
    </row>
    <row r="25" spans="1:9" x14ac:dyDescent="0.3">
      <c r="A25" t="s">
        <v>359</v>
      </c>
      <c r="C25" t="s">
        <v>199</v>
      </c>
      <c r="E25" t="s">
        <v>247</v>
      </c>
      <c r="G25" t="s">
        <v>273</v>
      </c>
      <c r="I25" t="s">
        <v>299</v>
      </c>
    </row>
    <row r="26" spans="1:9" x14ac:dyDescent="0.3">
      <c r="A26" t="s">
        <v>360</v>
      </c>
      <c r="C26" t="s">
        <v>200</v>
      </c>
      <c r="E26" t="s">
        <v>248</v>
      </c>
      <c r="G26" t="s">
        <v>274</v>
      </c>
      <c r="I26" t="s">
        <v>300</v>
      </c>
    </row>
    <row r="27" spans="1:9" x14ac:dyDescent="0.3">
      <c r="A27" t="s">
        <v>361</v>
      </c>
      <c r="C27" t="s">
        <v>201</v>
      </c>
      <c r="E27" t="s">
        <v>249</v>
      </c>
      <c r="G27" t="s">
        <v>275</v>
      </c>
      <c r="I27" t="s">
        <v>301</v>
      </c>
    </row>
    <row r="28" spans="1:9" x14ac:dyDescent="0.3">
      <c r="A28" t="s">
        <v>362</v>
      </c>
      <c r="C28" t="s">
        <v>202</v>
      </c>
      <c r="E28" t="s">
        <v>250</v>
      </c>
      <c r="G28" t="s">
        <v>276</v>
      </c>
      <c r="I28" t="s">
        <v>302</v>
      </c>
    </row>
    <row r="29" spans="1:9" x14ac:dyDescent="0.3">
      <c r="A29" t="s">
        <v>363</v>
      </c>
      <c r="C29" t="s">
        <v>203</v>
      </c>
      <c r="E29" t="s">
        <v>251</v>
      </c>
      <c r="G29" t="s">
        <v>277</v>
      </c>
      <c r="I29" t="s">
        <v>303</v>
      </c>
    </row>
    <row r="30" spans="1:9" x14ac:dyDescent="0.3">
      <c r="A30" t="s">
        <v>122</v>
      </c>
      <c r="C30" t="s">
        <v>204</v>
      </c>
      <c r="E30" t="s">
        <v>252</v>
      </c>
      <c r="I30" t="s">
        <v>304</v>
      </c>
    </row>
    <row r="31" spans="1:9" x14ac:dyDescent="0.3">
      <c r="A31" t="s">
        <v>121</v>
      </c>
      <c r="C31" t="s">
        <v>205</v>
      </c>
      <c r="I31" t="s">
        <v>305</v>
      </c>
    </row>
    <row r="32" spans="1:9" x14ac:dyDescent="0.3">
      <c r="A32" t="s">
        <v>364</v>
      </c>
      <c r="C32" t="s">
        <v>206</v>
      </c>
      <c r="I32" t="s">
        <v>306</v>
      </c>
    </row>
    <row r="33" spans="1:9" x14ac:dyDescent="0.3">
      <c r="A33" t="s">
        <v>365</v>
      </c>
      <c r="C33" t="s">
        <v>207</v>
      </c>
      <c r="I33" t="s">
        <v>307</v>
      </c>
    </row>
    <row r="34" spans="1:9" x14ac:dyDescent="0.3">
      <c r="A34" t="s">
        <v>366</v>
      </c>
      <c r="C34" t="s">
        <v>208</v>
      </c>
      <c r="I34" t="s">
        <v>308</v>
      </c>
    </row>
    <row r="35" spans="1:9" x14ac:dyDescent="0.3">
      <c r="A35" t="s">
        <v>367</v>
      </c>
      <c r="C35" t="s">
        <v>209</v>
      </c>
      <c r="I35" t="s">
        <v>309</v>
      </c>
    </row>
    <row r="36" spans="1:9" x14ac:dyDescent="0.3">
      <c r="A36" t="s">
        <v>368</v>
      </c>
      <c r="C36" t="s">
        <v>210</v>
      </c>
      <c r="I36" t="s">
        <v>310</v>
      </c>
    </row>
    <row r="37" spans="1:9" x14ac:dyDescent="0.3">
      <c r="A37" t="s">
        <v>369</v>
      </c>
      <c r="C37" t="s">
        <v>211</v>
      </c>
      <c r="I37" t="s">
        <v>311</v>
      </c>
    </row>
    <row r="38" spans="1:9" x14ac:dyDescent="0.3">
      <c r="A38" t="s">
        <v>370</v>
      </c>
      <c r="C38" t="s">
        <v>212</v>
      </c>
      <c r="I38" t="s">
        <v>312</v>
      </c>
    </row>
    <row r="39" spans="1:9" x14ac:dyDescent="0.3">
      <c r="A39" t="s">
        <v>371</v>
      </c>
      <c r="C39" t="s">
        <v>213</v>
      </c>
      <c r="I39" t="s">
        <v>313</v>
      </c>
    </row>
    <row r="40" spans="1:9" x14ac:dyDescent="0.3">
      <c r="A40" t="s">
        <v>372</v>
      </c>
      <c r="C40" t="s">
        <v>214</v>
      </c>
      <c r="I40" t="s">
        <v>314</v>
      </c>
    </row>
    <row r="41" spans="1:9" x14ac:dyDescent="0.3">
      <c r="A41" t="s">
        <v>373</v>
      </c>
      <c r="C41" t="s">
        <v>215</v>
      </c>
      <c r="I41" t="s">
        <v>315</v>
      </c>
    </row>
    <row r="42" spans="1:9" x14ac:dyDescent="0.3">
      <c r="A42" t="s">
        <v>374</v>
      </c>
      <c r="C42" t="s">
        <v>216</v>
      </c>
      <c r="I42" t="s">
        <v>316</v>
      </c>
    </row>
    <row r="43" spans="1:9" x14ac:dyDescent="0.3">
      <c r="A43" t="s">
        <v>375</v>
      </c>
      <c r="C43" t="s">
        <v>217</v>
      </c>
      <c r="I43" t="s">
        <v>317</v>
      </c>
    </row>
    <row r="44" spans="1:9" x14ac:dyDescent="0.3">
      <c r="A44" t="s">
        <v>376</v>
      </c>
      <c r="C44" t="s">
        <v>218</v>
      </c>
      <c r="I44" t="s">
        <v>318</v>
      </c>
    </row>
    <row r="45" spans="1:9" x14ac:dyDescent="0.3">
      <c r="A45" t="s">
        <v>377</v>
      </c>
      <c r="C45" t="s">
        <v>219</v>
      </c>
      <c r="I45" t="s">
        <v>319</v>
      </c>
    </row>
    <row r="46" spans="1:9" x14ac:dyDescent="0.3">
      <c r="A46" t="s">
        <v>378</v>
      </c>
      <c r="C46" t="s">
        <v>220</v>
      </c>
      <c r="I46" t="s">
        <v>320</v>
      </c>
    </row>
    <row r="47" spans="1:9" x14ac:dyDescent="0.3">
      <c r="A47" t="s">
        <v>379</v>
      </c>
      <c r="C47" t="s">
        <v>221</v>
      </c>
      <c r="I47" t="s">
        <v>321</v>
      </c>
    </row>
    <row r="48" spans="1:9" x14ac:dyDescent="0.3">
      <c r="A48" t="s">
        <v>380</v>
      </c>
      <c r="C48" t="s">
        <v>222</v>
      </c>
      <c r="I48" t="s">
        <v>322</v>
      </c>
    </row>
    <row r="49" spans="1:9" x14ac:dyDescent="0.3">
      <c r="A49" t="s">
        <v>381</v>
      </c>
      <c r="C49" t="s">
        <v>223</v>
      </c>
      <c r="I49" t="s">
        <v>323</v>
      </c>
    </row>
    <row r="50" spans="1:9" x14ac:dyDescent="0.3">
      <c r="A50" t="s">
        <v>382</v>
      </c>
      <c r="C50" t="s">
        <v>224</v>
      </c>
      <c r="I50" t="s">
        <v>324</v>
      </c>
    </row>
    <row r="51" spans="1:9" x14ac:dyDescent="0.3">
      <c r="A51" t="s">
        <v>383</v>
      </c>
      <c r="C51" t="s">
        <v>225</v>
      </c>
      <c r="I51" t="s">
        <v>325</v>
      </c>
    </row>
    <row r="52" spans="1:9" x14ac:dyDescent="0.3">
      <c r="A52" t="s">
        <v>384</v>
      </c>
      <c r="C52" t="s">
        <v>226</v>
      </c>
      <c r="I52" t="s">
        <v>326</v>
      </c>
    </row>
    <row r="53" spans="1:9" x14ac:dyDescent="0.3">
      <c r="A53" t="s">
        <v>385</v>
      </c>
      <c r="I53" t="s">
        <v>327</v>
      </c>
    </row>
    <row r="54" spans="1:9" x14ac:dyDescent="0.3">
      <c r="A54" t="s">
        <v>386</v>
      </c>
      <c r="I54" t="s">
        <v>328</v>
      </c>
    </row>
    <row r="55" spans="1:9" x14ac:dyDescent="0.3">
      <c r="A55" t="s">
        <v>387</v>
      </c>
      <c r="I55" t="s">
        <v>329</v>
      </c>
    </row>
    <row r="56" spans="1:9" x14ac:dyDescent="0.3">
      <c r="A56" t="s">
        <v>388</v>
      </c>
      <c r="I56" t="s">
        <v>330</v>
      </c>
    </row>
    <row r="57" spans="1:9" x14ac:dyDescent="0.3">
      <c r="A57" t="s">
        <v>389</v>
      </c>
      <c r="I57" t="s">
        <v>331</v>
      </c>
    </row>
    <row r="58" spans="1:9" x14ac:dyDescent="0.3">
      <c r="A58" t="s">
        <v>390</v>
      </c>
      <c r="I58" t="s">
        <v>332</v>
      </c>
    </row>
    <row r="59" spans="1:9" x14ac:dyDescent="0.3">
      <c r="A59" t="s">
        <v>391</v>
      </c>
      <c r="I59" t="s">
        <v>333</v>
      </c>
    </row>
    <row r="60" spans="1:9" x14ac:dyDescent="0.3">
      <c r="A60" t="s">
        <v>392</v>
      </c>
      <c r="I60" t="s">
        <v>334</v>
      </c>
    </row>
    <row r="61" spans="1:9" x14ac:dyDescent="0.3">
      <c r="A61" t="s">
        <v>393</v>
      </c>
      <c r="I61" t="s">
        <v>335</v>
      </c>
    </row>
    <row r="62" spans="1:9" x14ac:dyDescent="0.3">
      <c r="A62" t="s">
        <v>394</v>
      </c>
      <c r="I62" t="s">
        <v>336</v>
      </c>
    </row>
    <row r="63" spans="1:9" x14ac:dyDescent="0.3">
      <c r="A63" t="s">
        <v>395</v>
      </c>
      <c r="I63" t="s">
        <v>337</v>
      </c>
    </row>
    <row r="64" spans="1:9" x14ac:dyDescent="0.3">
      <c r="A64" t="s">
        <v>396</v>
      </c>
    </row>
    <row r="65" spans="1:1" x14ac:dyDescent="0.3">
      <c r="A65" t="s">
        <v>397</v>
      </c>
    </row>
    <row r="66" spans="1:1" x14ac:dyDescent="0.3">
      <c r="A66" t="s">
        <v>398</v>
      </c>
    </row>
    <row r="67" spans="1:1" x14ac:dyDescent="0.3">
      <c r="A67" t="s">
        <v>399</v>
      </c>
    </row>
    <row r="68" spans="1:1" x14ac:dyDescent="0.3">
      <c r="A68" t="s">
        <v>400</v>
      </c>
    </row>
    <row r="69" spans="1:1" x14ac:dyDescent="0.3">
      <c r="A69" t="s">
        <v>401</v>
      </c>
    </row>
    <row r="70" spans="1:1" x14ac:dyDescent="0.3">
      <c r="A70" t="s">
        <v>402</v>
      </c>
    </row>
    <row r="71" spans="1:1" x14ac:dyDescent="0.3">
      <c r="A71" t="s">
        <v>403</v>
      </c>
    </row>
    <row r="72" spans="1:1" x14ac:dyDescent="0.3">
      <c r="A72" t="s">
        <v>404</v>
      </c>
    </row>
    <row r="73" spans="1:1" x14ac:dyDescent="0.3">
      <c r="A73" t="s">
        <v>405</v>
      </c>
    </row>
    <row r="74" spans="1:1" x14ac:dyDescent="0.3">
      <c r="A74" t="s">
        <v>406</v>
      </c>
    </row>
    <row r="75" spans="1:1" x14ac:dyDescent="0.3">
      <c r="A75" t="s">
        <v>407</v>
      </c>
    </row>
    <row r="76" spans="1:1" x14ac:dyDescent="0.3">
      <c r="A76" t="s">
        <v>408</v>
      </c>
    </row>
    <row r="77" spans="1:1" x14ac:dyDescent="0.3">
      <c r="A77" t="s">
        <v>409</v>
      </c>
    </row>
    <row r="78" spans="1:1" x14ac:dyDescent="0.3">
      <c r="A78" t="s">
        <v>410</v>
      </c>
    </row>
    <row r="79" spans="1:1" x14ac:dyDescent="0.3">
      <c r="A79" t="s">
        <v>411</v>
      </c>
    </row>
    <row r="80" spans="1:1" x14ac:dyDescent="0.3">
      <c r="A80" t="s">
        <v>412</v>
      </c>
    </row>
    <row r="81" spans="1:1" x14ac:dyDescent="0.3">
      <c r="A81" t="s">
        <v>413</v>
      </c>
    </row>
    <row r="82" spans="1:1" x14ac:dyDescent="0.3">
      <c r="A82" t="s">
        <v>414</v>
      </c>
    </row>
    <row r="83" spans="1:1" x14ac:dyDescent="0.3">
      <c r="A83" t="s">
        <v>415</v>
      </c>
    </row>
    <row r="84" spans="1:1" x14ac:dyDescent="0.3">
      <c r="A84" t="s">
        <v>416</v>
      </c>
    </row>
    <row r="85" spans="1:1" x14ac:dyDescent="0.3">
      <c r="A85" t="s">
        <v>417</v>
      </c>
    </row>
    <row r="86" spans="1:1" x14ac:dyDescent="0.3">
      <c r="A86" t="s">
        <v>418</v>
      </c>
    </row>
    <row r="87" spans="1:1" x14ac:dyDescent="0.3">
      <c r="A87" t="s">
        <v>419</v>
      </c>
    </row>
    <row r="88" spans="1:1" x14ac:dyDescent="0.3">
      <c r="A88" t="s">
        <v>420</v>
      </c>
    </row>
    <row r="89" spans="1:1" x14ac:dyDescent="0.3">
      <c r="A89" t="s">
        <v>421</v>
      </c>
    </row>
    <row r="90" spans="1:1" x14ac:dyDescent="0.3">
      <c r="A90" t="s">
        <v>422</v>
      </c>
    </row>
    <row r="91" spans="1:1" x14ac:dyDescent="0.3">
      <c r="A91" t="s">
        <v>423</v>
      </c>
    </row>
    <row r="92" spans="1:1" x14ac:dyDescent="0.3">
      <c r="A92" t="s">
        <v>424</v>
      </c>
    </row>
    <row r="93" spans="1:1" x14ac:dyDescent="0.3">
      <c r="A93" t="s">
        <v>425</v>
      </c>
    </row>
    <row r="94" spans="1:1" x14ac:dyDescent="0.3">
      <c r="A94" t="s">
        <v>426</v>
      </c>
    </row>
    <row r="95" spans="1:1" x14ac:dyDescent="0.3">
      <c r="A95" t="s">
        <v>427</v>
      </c>
    </row>
    <row r="96" spans="1:1" x14ac:dyDescent="0.3">
      <c r="A96" t="s">
        <v>428</v>
      </c>
    </row>
    <row r="97" spans="1:1" x14ac:dyDescent="0.3">
      <c r="A97" t="s">
        <v>429</v>
      </c>
    </row>
    <row r="98" spans="1:1" x14ac:dyDescent="0.3">
      <c r="A98" t="s">
        <v>430</v>
      </c>
    </row>
    <row r="99" spans="1:1" x14ac:dyDescent="0.3">
      <c r="A99" t="s">
        <v>431</v>
      </c>
    </row>
    <row r="100" spans="1:1" x14ac:dyDescent="0.3">
      <c r="A100" t="s">
        <v>432</v>
      </c>
    </row>
    <row r="101" spans="1:1" x14ac:dyDescent="0.3">
      <c r="A101" t="s">
        <v>433</v>
      </c>
    </row>
    <row r="102" spans="1:1" x14ac:dyDescent="0.3">
      <c r="A102" t="s">
        <v>434</v>
      </c>
    </row>
    <row r="103" spans="1:1" x14ac:dyDescent="0.3">
      <c r="A103" t="s">
        <v>435</v>
      </c>
    </row>
    <row r="104" spans="1:1" x14ac:dyDescent="0.3">
      <c r="A104" t="s">
        <v>436</v>
      </c>
    </row>
    <row r="105" spans="1:1" x14ac:dyDescent="0.3">
      <c r="A105" t="s">
        <v>437</v>
      </c>
    </row>
    <row r="106" spans="1:1" x14ac:dyDescent="0.3">
      <c r="A106" t="s">
        <v>438</v>
      </c>
    </row>
    <row r="107" spans="1:1" x14ac:dyDescent="0.3">
      <c r="A107" t="s">
        <v>439</v>
      </c>
    </row>
    <row r="108" spans="1:1" x14ac:dyDescent="0.3">
      <c r="A108" t="s">
        <v>440</v>
      </c>
    </row>
    <row r="109" spans="1:1" x14ac:dyDescent="0.3">
      <c r="A109" t="s">
        <v>441</v>
      </c>
    </row>
    <row r="110" spans="1:1" x14ac:dyDescent="0.3">
      <c r="A110" t="s">
        <v>442</v>
      </c>
    </row>
    <row r="111" spans="1:1" x14ac:dyDescent="0.3">
      <c r="A111" t="s">
        <v>443</v>
      </c>
    </row>
    <row r="112" spans="1:1" x14ac:dyDescent="0.3">
      <c r="A112" t="s">
        <v>444</v>
      </c>
    </row>
    <row r="113" spans="1:1" x14ac:dyDescent="0.3">
      <c r="A113" t="s">
        <v>445</v>
      </c>
    </row>
    <row r="114" spans="1:1" x14ac:dyDescent="0.3">
      <c r="A114" t="s">
        <v>446</v>
      </c>
    </row>
    <row r="115" spans="1:1" x14ac:dyDescent="0.3">
      <c r="A115" t="s">
        <v>447</v>
      </c>
    </row>
    <row r="116" spans="1:1" x14ac:dyDescent="0.3">
      <c r="A116" t="s">
        <v>448</v>
      </c>
    </row>
    <row r="117" spans="1:1" x14ac:dyDescent="0.3">
      <c r="A117" t="s">
        <v>449</v>
      </c>
    </row>
    <row r="118" spans="1:1" x14ac:dyDescent="0.3">
      <c r="A118" t="s">
        <v>450</v>
      </c>
    </row>
    <row r="119" spans="1:1" x14ac:dyDescent="0.3">
      <c r="A119" t="s">
        <v>451</v>
      </c>
    </row>
    <row r="120" spans="1:1" x14ac:dyDescent="0.3">
      <c r="A120" t="s">
        <v>452</v>
      </c>
    </row>
    <row r="121" spans="1:1" x14ac:dyDescent="0.3">
      <c r="A121" t="s">
        <v>453</v>
      </c>
    </row>
    <row r="122" spans="1:1" x14ac:dyDescent="0.3">
      <c r="A122" t="s">
        <v>454</v>
      </c>
    </row>
    <row r="123" spans="1:1" x14ac:dyDescent="0.3">
      <c r="A123" t="s">
        <v>455</v>
      </c>
    </row>
    <row r="124" spans="1:1" x14ac:dyDescent="0.3">
      <c r="A124" t="s">
        <v>456</v>
      </c>
    </row>
    <row r="125" spans="1:1" x14ac:dyDescent="0.3">
      <c r="A125" t="s">
        <v>457</v>
      </c>
    </row>
    <row r="126" spans="1:1" x14ac:dyDescent="0.3">
      <c r="A126" t="s">
        <v>458</v>
      </c>
    </row>
    <row r="127" spans="1:1" x14ac:dyDescent="0.3">
      <c r="A127" t="s">
        <v>459</v>
      </c>
    </row>
    <row r="128" spans="1:1" x14ac:dyDescent="0.3">
      <c r="A128" t="s">
        <v>460</v>
      </c>
    </row>
    <row r="129" spans="1:1" x14ac:dyDescent="0.3">
      <c r="A129" t="s">
        <v>461</v>
      </c>
    </row>
    <row r="130" spans="1:1" x14ac:dyDescent="0.3">
      <c r="A130" t="s">
        <v>462</v>
      </c>
    </row>
    <row r="131" spans="1:1" x14ac:dyDescent="0.3">
      <c r="A131" t="s">
        <v>463</v>
      </c>
    </row>
    <row r="132" spans="1:1" x14ac:dyDescent="0.3">
      <c r="A132" t="s">
        <v>464</v>
      </c>
    </row>
    <row r="133" spans="1:1" x14ac:dyDescent="0.3">
      <c r="A133" t="s">
        <v>465</v>
      </c>
    </row>
    <row r="134" spans="1:1" x14ac:dyDescent="0.3">
      <c r="A134" t="s">
        <v>466</v>
      </c>
    </row>
    <row r="135" spans="1:1" x14ac:dyDescent="0.3">
      <c r="A135" t="s">
        <v>467</v>
      </c>
    </row>
    <row r="136" spans="1:1" x14ac:dyDescent="0.3">
      <c r="A136" t="s">
        <v>468</v>
      </c>
    </row>
    <row r="137" spans="1:1" x14ac:dyDescent="0.3">
      <c r="A137" t="s">
        <v>469</v>
      </c>
    </row>
    <row r="138" spans="1:1" x14ac:dyDescent="0.3">
      <c r="A138" t="s">
        <v>470</v>
      </c>
    </row>
    <row r="139" spans="1:1" x14ac:dyDescent="0.3">
      <c r="A139" t="s">
        <v>471</v>
      </c>
    </row>
    <row r="140" spans="1:1" x14ac:dyDescent="0.3">
      <c r="A140" t="s">
        <v>472</v>
      </c>
    </row>
    <row r="141" spans="1:1" x14ac:dyDescent="0.3">
      <c r="A141" t="s">
        <v>473</v>
      </c>
    </row>
    <row r="142" spans="1:1" x14ac:dyDescent="0.3">
      <c r="A142" t="s">
        <v>474</v>
      </c>
    </row>
    <row r="143" spans="1:1" x14ac:dyDescent="0.3">
      <c r="A143" t="s">
        <v>475</v>
      </c>
    </row>
    <row r="144" spans="1:1" x14ac:dyDescent="0.3">
      <c r="A144" t="s">
        <v>476</v>
      </c>
    </row>
    <row r="145" spans="1:1" x14ac:dyDescent="0.3">
      <c r="A145" t="s">
        <v>477</v>
      </c>
    </row>
    <row r="146" spans="1:1" x14ac:dyDescent="0.3">
      <c r="A146" t="s">
        <v>478</v>
      </c>
    </row>
    <row r="147" spans="1:1" x14ac:dyDescent="0.3">
      <c r="A147" t="s">
        <v>479</v>
      </c>
    </row>
    <row r="148" spans="1:1" x14ac:dyDescent="0.3">
      <c r="A148" t="s">
        <v>480</v>
      </c>
    </row>
    <row r="149" spans="1:1" x14ac:dyDescent="0.3">
      <c r="A149" t="s">
        <v>481</v>
      </c>
    </row>
    <row r="150" spans="1:1" x14ac:dyDescent="0.3">
      <c r="A150" t="s">
        <v>482</v>
      </c>
    </row>
    <row r="151" spans="1:1" x14ac:dyDescent="0.3">
      <c r="A151" t="s">
        <v>483</v>
      </c>
    </row>
    <row r="152" spans="1:1" x14ac:dyDescent="0.3">
      <c r="A152" t="s">
        <v>484</v>
      </c>
    </row>
    <row r="153" spans="1:1" x14ac:dyDescent="0.3">
      <c r="A153" t="s">
        <v>485</v>
      </c>
    </row>
    <row r="154" spans="1:1" x14ac:dyDescent="0.3">
      <c r="A154" t="s">
        <v>486</v>
      </c>
    </row>
    <row r="155" spans="1:1" x14ac:dyDescent="0.3">
      <c r="A155" t="s">
        <v>487</v>
      </c>
    </row>
    <row r="156" spans="1:1" x14ac:dyDescent="0.3">
      <c r="A156" t="s">
        <v>488</v>
      </c>
    </row>
    <row r="157" spans="1:1" x14ac:dyDescent="0.3">
      <c r="A157" t="s">
        <v>489</v>
      </c>
    </row>
    <row r="158" spans="1:1" x14ac:dyDescent="0.3">
      <c r="A158" t="s">
        <v>490</v>
      </c>
    </row>
    <row r="159" spans="1:1" x14ac:dyDescent="0.3">
      <c r="A159" t="s">
        <v>491</v>
      </c>
    </row>
    <row r="160" spans="1:1" x14ac:dyDescent="0.3">
      <c r="A160" t="s">
        <v>492</v>
      </c>
    </row>
    <row r="161" spans="1:1" x14ac:dyDescent="0.3">
      <c r="A161" t="s">
        <v>493</v>
      </c>
    </row>
    <row r="162" spans="1:1" x14ac:dyDescent="0.3">
      <c r="A162" t="s">
        <v>494</v>
      </c>
    </row>
    <row r="163" spans="1:1" x14ac:dyDescent="0.3">
      <c r="A163" t="s">
        <v>495</v>
      </c>
    </row>
    <row r="164" spans="1:1" x14ac:dyDescent="0.3">
      <c r="A164" t="s">
        <v>496</v>
      </c>
    </row>
    <row r="165" spans="1:1" x14ac:dyDescent="0.3">
      <c r="A165" t="s">
        <v>497</v>
      </c>
    </row>
    <row r="166" spans="1:1" x14ac:dyDescent="0.3">
      <c r="A166" t="s">
        <v>498</v>
      </c>
    </row>
    <row r="167" spans="1:1" x14ac:dyDescent="0.3">
      <c r="A167" t="s">
        <v>499</v>
      </c>
    </row>
    <row r="168" spans="1:1" x14ac:dyDescent="0.3">
      <c r="A168" t="s">
        <v>500</v>
      </c>
    </row>
    <row r="169" spans="1:1" x14ac:dyDescent="0.3">
      <c r="A169" t="s">
        <v>501</v>
      </c>
    </row>
    <row r="170" spans="1:1" x14ac:dyDescent="0.3">
      <c r="A170" t="s">
        <v>502</v>
      </c>
    </row>
    <row r="171" spans="1:1" x14ac:dyDescent="0.3">
      <c r="A171" t="s">
        <v>503</v>
      </c>
    </row>
    <row r="172" spans="1:1" x14ac:dyDescent="0.3">
      <c r="A172" t="s">
        <v>504</v>
      </c>
    </row>
    <row r="173" spans="1:1" x14ac:dyDescent="0.3">
      <c r="A173" t="s">
        <v>505</v>
      </c>
    </row>
    <row r="174" spans="1:1" x14ac:dyDescent="0.3">
      <c r="A174" t="s">
        <v>506</v>
      </c>
    </row>
    <row r="175" spans="1:1" x14ac:dyDescent="0.3">
      <c r="A175" t="s">
        <v>507</v>
      </c>
    </row>
    <row r="176" spans="1:1" x14ac:dyDescent="0.3">
      <c r="A176" t="s">
        <v>508</v>
      </c>
    </row>
    <row r="177" spans="1:1" x14ac:dyDescent="0.3">
      <c r="A177" t="s">
        <v>509</v>
      </c>
    </row>
    <row r="178" spans="1:1" x14ac:dyDescent="0.3">
      <c r="A178" t="s">
        <v>510</v>
      </c>
    </row>
    <row r="179" spans="1:1" x14ac:dyDescent="0.3">
      <c r="A179" t="s">
        <v>511</v>
      </c>
    </row>
    <row r="180" spans="1:1" x14ac:dyDescent="0.3">
      <c r="A180" t="s">
        <v>512</v>
      </c>
    </row>
    <row r="181" spans="1:1" x14ac:dyDescent="0.3">
      <c r="A181" t="s">
        <v>513</v>
      </c>
    </row>
    <row r="182" spans="1:1" x14ac:dyDescent="0.3">
      <c r="A182" t="s">
        <v>514</v>
      </c>
    </row>
    <row r="183" spans="1:1" x14ac:dyDescent="0.3">
      <c r="A183" t="s">
        <v>515</v>
      </c>
    </row>
    <row r="184" spans="1:1" x14ac:dyDescent="0.3">
      <c r="A184" t="s">
        <v>516</v>
      </c>
    </row>
    <row r="185" spans="1:1" x14ac:dyDescent="0.3">
      <c r="A185" t="s">
        <v>517</v>
      </c>
    </row>
    <row r="186" spans="1:1" x14ac:dyDescent="0.3">
      <c r="A186" t="s">
        <v>518</v>
      </c>
    </row>
    <row r="187" spans="1:1" x14ac:dyDescent="0.3">
      <c r="A187" t="s">
        <v>519</v>
      </c>
    </row>
    <row r="188" spans="1:1" x14ac:dyDescent="0.3">
      <c r="A188" t="s">
        <v>520</v>
      </c>
    </row>
    <row r="189" spans="1:1" x14ac:dyDescent="0.3">
      <c r="A189" t="s">
        <v>521</v>
      </c>
    </row>
    <row r="190" spans="1:1" x14ac:dyDescent="0.3">
      <c r="A190" t="s">
        <v>522</v>
      </c>
    </row>
    <row r="191" spans="1:1" x14ac:dyDescent="0.3">
      <c r="A191" t="s">
        <v>523</v>
      </c>
    </row>
    <row r="192" spans="1:1" x14ac:dyDescent="0.3">
      <c r="A192" t="s">
        <v>524</v>
      </c>
    </row>
    <row r="193" spans="1:1" x14ac:dyDescent="0.3">
      <c r="A193" t="s">
        <v>525</v>
      </c>
    </row>
    <row r="194" spans="1:1" x14ac:dyDescent="0.3">
      <c r="A194" t="s">
        <v>526</v>
      </c>
    </row>
    <row r="195" spans="1:1" x14ac:dyDescent="0.3">
      <c r="A195" t="s">
        <v>527</v>
      </c>
    </row>
    <row r="196" spans="1:1" x14ac:dyDescent="0.3">
      <c r="A196" t="s">
        <v>528</v>
      </c>
    </row>
    <row r="197" spans="1:1" x14ac:dyDescent="0.3">
      <c r="A197" t="s">
        <v>529</v>
      </c>
    </row>
    <row r="198" spans="1:1" x14ac:dyDescent="0.3">
      <c r="A198" t="s">
        <v>530</v>
      </c>
    </row>
    <row r="199" spans="1:1" x14ac:dyDescent="0.3">
      <c r="A199" t="s">
        <v>531</v>
      </c>
    </row>
    <row r="200" spans="1:1" x14ac:dyDescent="0.3">
      <c r="A200" t="s">
        <v>532</v>
      </c>
    </row>
    <row r="201" spans="1:1" x14ac:dyDescent="0.3">
      <c r="A201" t="s">
        <v>533</v>
      </c>
    </row>
    <row r="202" spans="1:1" x14ac:dyDescent="0.3">
      <c r="A202" t="s">
        <v>534</v>
      </c>
    </row>
    <row r="203" spans="1:1" x14ac:dyDescent="0.3">
      <c r="A203" t="s">
        <v>535</v>
      </c>
    </row>
    <row r="204" spans="1:1" x14ac:dyDescent="0.3">
      <c r="A204" t="s">
        <v>536</v>
      </c>
    </row>
    <row r="205" spans="1:1" x14ac:dyDescent="0.3">
      <c r="A205" t="s">
        <v>537</v>
      </c>
    </row>
    <row r="206" spans="1:1" x14ac:dyDescent="0.3">
      <c r="A206" t="s">
        <v>538</v>
      </c>
    </row>
    <row r="207" spans="1:1" x14ac:dyDescent="0.3">
      <c r="A207" t="s">
        <v>539</v>
      </c>
    </row>
    <row r="208" spans="1:1" x14ac:dyDescent="0.3">
      <c r="A208" t="s">
        <v>540</v>
      </c>
    </row>
    <row r="209" spans="1:1" x14ac:dyDescent="0.3">
      <c r="A209" t="s">
        <v>541</v>
      </c>
    </row>
    <row r="210" spans="1:1" x14ac:dyDescent="0.3">
      <c r="A210" t="s">
        <v>542</v>
      </c>
    </row>
    <row r="211" spans="1:1" x14ac:dyDescent="0.3">
      <c r="A211" t="s">
        <v>543</v>
      </c>
    </row>
    <row r="212" spans="1:1" x14ac:dyDescent="0.3">
      <c r="A212" t="s">
        <v>544</v>
      </c>
    </row>
    <row r="213" spans="1:1" x14ac:dyDescent="0.3">
      <c r="A213" t="s">
        <v>545</v>
      </c>
    </row>
    <row r="214" spans="1:1" x14ac:dyDescent="0.3">
      <c r="A214" t="s">
        <v>546</v>
      </c>
    </row>
    <row r="215" spans="1:1" x14ac:dyDescent="0.3">
      <c r="A215" t="s">
        <v>547</v>
      </c>
    </row>
    <row r="216" spans="1:1" x14ac:dyDescent="0.3">
      <c r="A216" t="s">
        <v>548</v>
      </c>
    </row>
    <row r="217" spans="1:1" x14ac:dyDescent="0.3">
      <c r="A217" t="s">
        <v>549</v>
      </c>
    </row>
    <row r="218" spans="1:1" x14ac:dyDescent="0.3">
      <c r="A218" t="s">
        <v>550</v>
      </c>
    </row>
    <row r="219" spans="1:1" x14ac:dyDescent="0.3">
      <c r="A219" t="s">
        <v>551</v>
      </c>
    </row>
    <row r="220" spans="1:1" x14ac:dyDescent="0.3">
      <c r="A220" t="s">
        <v>552</v>
      </c>
    </row>
    <row r="221" spans="1:1" x14ac:dyDescent="0.3">
      <c r="A221" t="s">
        <v>553</v>
      </c>
    </row>
    <row r="222" spans="1:1" x14ac:dyDescent="0.3">
      <c r="A222" t="s">
        <v>554</v>
      </c>
    </row>
    <row r="223" spans="1:1" x14ac:dyDescent="0.3">
      <c r="A223" t="s">
        <v>555</v>
      </c>
    </row>
    <row r="224" spans="1:1" x14ac:dyDescent="0.3">
      <c r="A224" t="s">
        <v>556</v>
      </c>
    </row>
    <row r="225" spans="1:1" x14ac:dyDescent="0.3">
      <c r="A225" t="s">
        <v>557</v>
      </c>
    </row>
    <row r="226" spans="1:1" x14ac:dyDescent="0.3">
      <c r="A226" t="s">
        <v>558</v>
      </c>
    </row>
    <row r="227" spans="1:1" x14ac:dyDescent="0.3">
      <c r="A227" t="s">
        <v>559</v>
      </c>
    </row>
    <row r="228" spans="1:1" x14ac:dyDescent="0.3">
      <c r="A228" t="s">
        <v>560</v>
      </c>
    </row>
    <row r="229" spans="1:1" x14ac:dyDescent="0.3">
      <c r="A229" t="s">
        <v>561</v>
      </c>
    </row>
    <row r="230" spans="1:1" x14ac:dyDescent="0.3">
      <c r="A230" t="s">
        <v>562</v>
      </c>
    </row>
    <row r="231" spans="1:1" x14ac:dyDescent="0.3">
      <c r="A231" t="s">
        <v>563</v>
      </c>
    </row>
    <row r="232" spans="1:1" x14ac:dyDescent="0.3">
      <c r="A232" t="s">
        <v>564</v>
      </c>
    </row>
    <row r="233" spans="1:1" x14ac:dyDescent="0.3">
      <c r="A233" t="s">
        <v>565</v>
      </c>
    </row>
    <row r="234" spans="1:1" x14ac:dyDescent="0.3">
      <c r="A234" t="s">
        <v>566</v>
      </c>
    </row>
    <row r="235" spans="1:1" x14ac:dyDescent="0.3">
      <c r="A235" t="s">
        <v>567</v>
      </c>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03"/>
  <sheetViews>
    <sheetView zoomScale="85" zoomScaleNormal="85" workbookViewId="0"/>
  </sheetViews>
  <sheetFormatPr defaultRowHeight="14.4" x14ac:dyDescent="0.3"/>
  <cols>
    <col min="1" max="1" width="22.109375" bestFit="1" customWidth="1"/>
    <col min="2" max="2" width="7.6640625" bestFit="1" customWidth="1"/>
    <col min="3" max="3" width="3.109375" bestFit="1" customWidth="1"/>
    <col min="5" max="5" width="11.44140625" customWidth="1"/>
    <col min="6" max="6" width="15.88671875" customWidth="1"/>
    <col min="7" max="7" width="16.33203125" customWidth="1"/>
    <col min="8" max="8" width="4.44140625" customWidth="1"/>
    <col min="9" max="9" width="9.6640625" customWidth="1"/>
    <col min="10" max="10" width="4.33203125" bestFit="1" customWidth="1"/>
    <col min="11" max="11" width="9.6640625" customWidth="1"/>
    <col min="12" max="12" width="4.33203125" bestFit="1" customWidth="1"/>
    <col min="13" max="13" width="9.6640625" customWidth="1"/>
    <col min="14" max="14" width="4.33203125" bestFit="1" customWidth="1"/>
    <col min="15" max="15" width="9.6640625" customWidth="1"/>
    <col min="16" max="16" width="15" customWidth="1"/>
    <col min="17" max="17" width="16.33203125" customWidth="1"/>
    <col min="18" max="18" width="7.5546875" customWidth="1"/>
    <col min="19" max="19" width="10.6640625" customWidth="1"/>
    <col min="20" max="20" width="4.33203125" bestFit="1" customWidth="1"/>
    <col min="21" max="21" width="10.6640625" customWidth="1"/>
    <col min="22" max="22" width="4.33203125" bestFit="1" customWidth="1"/>
    <col min="23" max="23" width="10.6640625" customWidth="1"/>
    <col min="24" max="24" width="4.33203125" bestFit="1" customWidth="1"/>
    <col min="25" max="25" width="10.6640625" customWidth="1"/>
    <col min="26" max="26" width="23.6640625" customWidth="1"/>
    <col min="27" max="27" width="2.5546875" style="45" customWidth="1"/>
    <col min="28" max="28" width="7.33203125" style="48" customWidth="1"/>
    <col min="29" max="29" width="3.6640625" style="48" customWidth="1"/>
    <col min="30" max="31" width="7.6640625" style="48" customWidth="1"/>
    <col min="32" max="32" width="4.5546875" style="48" customWidth="1"/>
    <col min="33" max="33" width="4.6640625" style="48" customWidth="1"/>
    <col min="34" max="34" width="9.33203125" style="48" bestFit="1" customWidth="1"/>
    <col min="35" max="35" width="7.6640625" style="48" customWidth="1"/>
    <col min="36" max="36" width="4.33203125" style="48" bestFit="1" customWidth="1"/>
    <col min="37" max="37" width="3.6640625" style="48" customWidth="1"/>
    <col min="38" max="38" width="7.6640625" style="48" customWidth="1"/>
    <col min="39" max="39" width="7.6640625" style="85" customWidth="1"/>
    <col min="40" max="40" width="6.6640625" style="45" customWidth="1"/>
    <col min="41" max="41" width="7.44140625" customWidth="1"/>
    <col min="42" max="42" width="3" customWidth="1"/>
    <col min="43" max="43" width="9.6640625" customWidth="1"/>
    <col min="44" max="44" width="6.109375" bestFit="1" customWidth="1"/>
    <col min="45" max="45" width="4.33203125" bestFit="1" customWidth="1"/>
    <col min="46" max="46" width="2.6640625" bestFit="1" customWidth="1"/>
    <col min="47" max="47" width="9.6640625" customWidth="1"/>
    <col min="48" max="48" width="5.109375" bestFit="1" customWidth="1"/>
    <col min="49" max="49" width="4.33203125" bestFit="1" customWidth="1"/>
    <col min="50" max="50" width="2.6640625" customWidth="1"/>
    <col min="51" max="51" width="9.6640625" customWidth="1"/>
    <col min="52" max="52" width="5.109375" style="45" customWidth="1"/>
    <col min="53" max="53" width="16.109375" style="45" customWidth="1"/>
    <col min="54" max="54" width="4" style="45" customWidth="1"/>
    <col min="55" max="55" width="7.109375" customWidth="1"/>
    <col min="56" max="57" width="4.6640625" customWidth="1"/>
    <col min="58" max="58" width="8.6640625" customWidth="1"/>
    <col min="59" max="59" width="5.109375" bestFit="1" customWidth="1"/>
    <col min="60" max="60" width="4.33203125" bestFit="1" customWidth="1"/>
    <col min="61" max="62" width="4.6640625" customWidth="1"/>
    <col min="63" max="63" width="8.6640625" customWidth="1"/>
    <col min="64" max="64" width="5.109375" bestFit="1" customWidth="1"/>
    <col min="65" max="65" width="24.88671875" customWidth="1"/>
    <col min="66" max="66" width="2.6640625" bestFit="1" customWidth="1"/>
    <col min="67" max="67" width="3.6640625" bestFit="1" customWidth="1"/>
    <col min="68" max="68" width="7.6640625" bestFit="1" customWidth="1"/>
    <col min="69" max="69" width="5.109375" bestFit="1" customWidth="1"/>
    <col min="70" max="70" width="15.109375" customWidth="1"/>
  </cols>
  <sheetData>
    <row r="1" spans="1:65" ht="15" thickBot="1" x14ac:dyDescent="0.35">
      <c r="A1" s="3" t="s">
        <v>87</v>
      </c>
      <c r="E1" s="44" t="s">
        <v>95</v>
      </c>
      <c r="F1" s="45"/>
      <c r="H1" s="3" t="s">
        <v>90</v>
      </c>
      <c r="R1" s="3" t="s">
        <v>88</v>
      </c>
      <c r="AB1" s="49" t="s">
        <v>89</v>
      </c>
      <c r="AO1" s="3" t="s">
        <v>98</v>
      </c>
      <c r="BB1"/>
      <c r="BC1" s="3" t="s">
        <v>99</v>
      </c>
    </row>
    <row r="2" spans="1:65" ht="15.6" x14ac:dyDescent="0.35">
      <c r="A2" s="6" t="s">
        <v>64</v>
      </c>
      <c r="B2" s="7"/>
      <c r="E2" s="7" t="s">
        <v>61</v>
      </c>
      <c r="F2" s="7"/>
      <c r="H2" s="6" t="s">
        <v>47</v>
      </c>
      <c r="I2" s="6" t="s">
        <v>59</v>
      </c>
      <c r="J2" s="39" t="s">
        <v>47</v>
      </c>
      <c r="K2" s="42" t="s">
        <v>59</v>
      </c>
      <c r="L2" s="36" t="s">
        <v>47</v>
      </c>
      <c r="M2" s="42" t="s">
        <v>59</v>
      </c>
      <c r="N2" s="36" t="s">
        <v>47</v>
      </c>
      <c r="O2" s="42" t="s">
        <v>59</v>
      </c>
      <c r="P2" s="64" t="s">
        <v>54</v>
      </c>
      <c r="R2" s="6" t="s">
        <v>47</v>
      </c>
      <c r="S2" s="6" t="s">
        <v>59</v>
      </c>
      <c r="T2" s="39"/>
      <c r="U2" s="42" t="s">
        <v>59</v>
      </c>
      <c r="V2" s="36"/>
      <c r="W2" s="42" t="s">
        <v>59</v>
      </c>
      <c r="X2" s="41"/>
      <c r="Y2" s="6" t="s">
        <v>59</v>
      </c>
      <c r="Z2" s="3" t="s">
        <v>64</v>
      </c>
      <c r="AA2" s="44"/>
      <c r="AB2" s="47" t="s">
        <v>57</v>
      </c>
      <c r="AC2" s="97" t="s">
        <v>0</v>
      </c>
      <c r="AD2" s="71" t="s">
        <v>59</v>
      </c>
      <c r="AE2" s="86" t="s">
        <v>2</v>
      </c>
      <c r="AF2" s="59" t="s">
        <v>47</v>
      </c>
      <c r="AG2" s="71" t="s">
        <v>0</v>
      </c>
      <c r="AH2" s="71" t="s">
        <v>59</v>
      </c>
      <c r="AI2" s="86" t="s">
        <v>2</v>
      </c>
      <c r="AJ2" s="59" t="s">
        <v>47</v>
      </c>
      <c r="AK2" s="71" t="s">
        <v>0</v>
      </c>
      <c r="AL2" s="71" t="s">
        <v>59</v>
      </c>
      <c r="AM2" s="71" t="s">
        <v>2</v>
      </c>
      <c r="AO2" s="9" t="s">
        <v>57</v>
      </c>
      <c r="AP2" s="51" t="s">
        <v>0</v>
      </c>
      <c r="AQ2" s="9" t="s">
        <v>100</v>
      </c>
      <c r="AR2" s="9" t="s">
        <v>2</v>
      </c>
      <c r="AS2" s="9" t="s">
        <v>47</v>
      </c>
      <c r="AT2" s="51" t="s">
        <v>0</v>
      </c>
      <c r="AU2" s="9" t="s">
        <v>100</v>
      </c>
      <c r="AV2" s="50" t="s">
        <v>101</v>
      </c>
      <c r="AW2" s="60" t="s">
        <v>47</v>
      </c>
      <c r="AX2" s="50" t="s">
        <v>0</v>
      </c>
      <c r="AY2" s="9" t="s">
        <v>100</v>
      </c>
      <c r="AZ2" s="50" t="s">
        <v>101</v>
      </c>
      <c r="BA2" s="9" t="s">
        <v>102</v>
      </c>
      <c r="BB2"/>
      <c r="BC2" s="9" t="s">
        <v>57</v>
      </c>
      <c r="BD2" s="51" t="s">
        <v>0</v>
      </c>
      <c r="BE2" s="51" t="s">
        <v>107</v>
      </c>
      <c r="BF2" s="9" t="s">
        <v>100</v>
      </c>
      <c r="BG2" s="50" t="s">
        <v>101</v>
      </c>
      <c r="BH2" s="60" t="s">
        <v>47</v>
      </c>
      <c r="BI2" s="9" t="s">
        <v>0</v>
      </c>
      <c r="BJ2" s="9" t="s">
        <v>107</v>
      </c>
      <c r="BK2" s="9" t="s">
        <v>100</v>
      </c>
      <c r="BL2" s="50" t="s">
        <v>101</v>
      </c>
      <c r="BM2" s="9" t="s">
        <v>102</v>
      </c>
    </row>
    <row r="3" spans="1:65" ht="15" thickBot="1" x14ac:dyDescent="0.35">
      <c r="B3" s="7"/>
      <c r="E3" s="7" t="s">
        <v>62</v>
      </c>
      <c r="F3" s="7"/>
      <c r="H3" s="7">
        <v>1</v>
      </c>
      <c r="I3" s="10"/>
      <c r="J3" s="39">
        <v>48</v>
      </c>
      <c r="K3" s="40"/>
      <c r="L3" s="36">
        <v>95</v>
      </c>
      <c r="M3" s="40"/>
      <c r="N3" s="36">
        <v>142</v>
      </c>
      <c r="O3" s="40"/>
      <c r="P3" s="65"/>
      <c r="R3" s="7">
        <v>1</v>
      </c>
      <c r="S3" s="10"/>
      <c r="T3" s="39">
        <v>48</v>
      </c>
      <c r="U3" s="40"/>
      <c r="V3" s="36">
        <v>95</v>
      </c>
      <c r="W3" s="40"/>
      <c r="X3" s="41">
        <v>142</v>
      </c>
      <c r="Y3" s="40"/>
      <c r="Z3" s="7"/>
      <c r="AB3" s="58">
        <v>1</v>
      </c>
      <c r="AC3" s="98"/>
      <c r="AD3" s="76"/>
      <c r="AE3" s="76"/>
      <c r="AF3" s="58">
        <v>48</v>
      </c>
      <c r="AG3" s="76"/>
      <c r="AH3" s="76"/>
      <c r="AI3" s="76"/>
      <c r="AJ3" s="76">
        <v>95</v>
      </c>
      <c r="AK3" s="76"/>
      <c r="AL3" s="76"/>
      <c r="AM3" s="58"/>
      <c r="AO3" s="10">
        <v>1</v>
      </c>
      <c r="AP3" s="46"/>
      <c r="AQ3" s="10"/>
      <c r="AR3" s="10"/>
      <c r="AS3" s="10">
        <v>48</v>
      </c>
      <c r="AT3" s="46"/>
      <c r="AU3" s="10"/>
      <c r="AV3" s="40"/>
      <c r="AW3" s="41">
        <v>95</v>
      </c>
      <c r="AX3" s="40"/>
      <c r="AY3" s="10"/>
      <c r="AZ3" s="40"/>
      <c r="BA3" s="10"/>
      <c r="BB3"/>
      <c r="BC3" s="10">
        <v>1</v>
      </c>
      <c r="BD3" s="46"/>
      <c r="BE3" s="46"/>
      <c r="BF3" s="10"/>
      <c r="BG3" s="40"/>
      <c r="BH3" s="36">
        <v>48</v>
      </c>
      <c r="BI3" s="7"/>
      <c r="BJ3" s="7"/>
      <c r="BK3" s="7"/>
      <c r="BL3" s="8"/>
      <c r="BM3" s="7"/>
    </row>
    <row r="4" spans="1:65" ht="15" thickBot="1" x14ac:dyDescent="0.35">
      <c r="B4" s="7"/>
      <c r="H4" s="7">
        <v>2</v>
      </c>
      <c r="I4" s="10"/>
      <c r="J4" s="39">
        <v>49</v>
      </c>
      <c r="K4" s="40"/>
      <c r="L4" s="36">
        <v>96</v>
      </c>
      <c r="M4" s="10"/>
      <c r="N4" s="36">
        <v>143</v>
      </c>
      <c r="O4" s="10"/>
      <c r="P4" s="3" t="s">
        <v>97</v>
      </c>
      <c r="R4" s="7">
        <v>2</v>
      </c>
      <c r="S4" s="10"/>
      <c r="T4" s="39">
        <v>49</v>
      </c>
      <c r="U4" s="40"/>
      <c r="V4" s="36">
        <v>96</v>
      </c>
      <c r="W4" s="40"/>
      <c r="X4" s="41">
        <v>143</v>
      </c>
      <c r="Y4" s="40"/>
      <c r="Z4" s="7"/>
      <c r="AB4" s="58">
        <v>2</v>
      </c>
      <c r="AC4" s="98"/>
      <c r="AD4" s="76"/>
      <c r="AE4" s="76"/>
      <c r="AF4" s="58">
        <v>49</v>
      </c>
      <c r="AG4" s="76"/>
      <c r="AH4" s="76"/>
      <c r="AI4" s="76"/>
      <c r="AJ4" s="76">
        <v>96</v>
      </c>
      <c r="AK4" s="76"/>
      <c r="AL4" s="76"/>
      <c r="AM4" s="58"/>
      <c r="AO4" s="10">
        <v>2</v>
      </c>
      <c r="AP4" s="46"/>
      <c r="AQ4" s="10"/>
      <c r="AR4" s="10"/>
      <c r="AS4" s="10">
        <v>49</v>
      </c>
      <c r="AT4" s="46"/>
      <c r="AU4" s="10"/>
      <c r="AV4" s="40"/>
      <c r="AW4" s="41">
        <v>96</v>
      </c>
      <c r="AX4" s="40"/>
      <c r="AY4" s="10"/>
      <c r="AZ4" s="40"/>
      <c r="BA4" s="10"/>
      <c r="BB4"/>
      <c r="BC4" s="10">
        <v>2</v>
      </c>
      <c r="BD4" s="46"/>
      <c r="BE4" s="46"/>
      <c r="BF4" s="10"/>
      <c r="BG4" s="40"/>
      <c r="BH4" s="36">
        <v>49</v>
      </c>
      <c r="BI4" s="7"/>
      <c r="BJ4" s="7"/>
      <c r="BK4" s="7"/>
      <c r="BL4" s="8"/>
      <c r="BM4" s="7"/>
    </row>
    <row r="5" spans="1:65" x14ac:dyDescent="0.3">
      <c r="B5" s="28"/>
      <c r="E5" s="3" t="s">
        <v>94</v>
      </c>
      <c r="H5" s="7">
        <v>3</v>
      </c>
      <c r="I5" s="10"/>
      <c r="J5" s="39">
        <v>50</v>
      </c>
      <c r="K5" s="40"/>
      <c r="L5" s="36">
        <v>97</v>
      </c>
      <c r="M5" s="40"/>
      <c r="N5" s="36">
        <v>144</v>
      </c>
      <c r="O5" s="40"/>
      <c r="P5" s="66"/>
      <c r="R5" s="7">
        <v>3</v>
      </c>
      <c r="S5" s="10"/>
      <c r="T5" s="39">
        <v>50</v>
      </c>
      <c r="U5" s="40"/>
      <c r="V5" s="36">
        <v>97</v>
      </c>
      <c r="W5" s="40"/>
      <c r="X5" s="41">
        <v>144</v>
      </c>
      <c r="Y5" s="40"/>
      <c r="Z5" s="7"/>
      <c r="AB5" s="58">
        <v>3</v>
      </c>
      <c r="AC5" s="98"/>
      <c r="AD5" s="76"/>
      <c r="AE5" s="76"/>
      <c r="AF5" s="58">
        <v>50</v>
      </c>
      <c r="AG5" s="76"/>
      <c r="AH5" s="76"/>
      <c r="AI5" s="76"/>
      <c r="AJ5" s="76">
        <v>97</v>
      </c>
      <c r="AK5" s="76"/>
      <c r="AL5" s="76"/>
      <c r="AM5" s="58"/>
      <c r="AO5" s="10">
        <v>3</v>
      </c>
      <c r="AP5" s="46"/>
      <c r="AQ5" s="10"/>
      <c r="AR5" s="10"/>
      <c r="AS5" s="10">
        <v>50</v>
      </c>
      <c r="AT5" s="46"/>
      <c r="AU5" s="10"/>
      <c r="AV5" s="40"/>
      <c r="AW5" s="41">
        <v>97</v>
      </c>
      <c r="AX5" s="40"/>
      <c r="AY5" s="10"/>
      <c r="AZ5" s="40"/>
      <c r="BA5" s="10"/>
      <c r="BB5"/>
      <c r="BC5" s="10">
        <v>3</v>
      </c>
      <c r="BD5" s="46"/>
      <c r="BE5" s="46"/>
      <c r="BF5" s="10"/>
      <c r="BG5" s="40"/>
      <c r="BH5" s="36">
        <v>50</v>
      </c>
      <c r="BI5" s="7"/>
      <c r="BJ5" s="7"/>
      <c r="BK5" s="7"/>
      <c r="BL5" s="8"/>
      <c r="BM5" s="7"/>
    </row>
    <row r="6" spans="1:65" x14ac:dyDescent="0.3">
      <c r="A6" s="6" t="s">
        <v>48</v>
      </c>
      <c r="B6" s="8"/>
      <c r="C6" s="39"/>
      <c r="E6" s="9" t="s">
        <v>53</v>
      </c>
      <c r="F6" s="10"/>
      <c r="H6" s="7">
        <v>4</v>
      </c>
      <c r="I6" s="10"/>
      <c r="J6" s="39">
        <v>51</v>
      </c>
      <c r="K6" s="40"/>
      <c r="L6" s="36">
        <v>98</v>
      </c>
      <c r="M6" s="40"/>
      <c r="N6" s="36">
        <v>145</v>
      </c>
      <c r="O6" s="40"/>
      <c r="P6" s="67"/>
      <c r="R6" s="7">
        <v>4</v>
      </c>
      <c r="S6" s="10"/>
      <c r="T6" s="39">
        <v>51</v>
      </c>
      <c r="U6" s="40"/>
      <c r="V6" s="36">
        <v>98</v>
      </c>
      <c r="W6" s="40"/>
      <c r="X6" s="41">
        <v>145</v>
      </c>
      <c r="Y6" s="40"/>
      <c r="Z6" s="10"/>
      <c r="AA6" s="84"/>
      <c r="AB6" s="58">
        <v>4</v>
      </c>
      <c r="AC6" s="98"/>
      <c r="AD6" s="76"/>
      <c r="AE6" s="76"/>
      <c r="AF6" s="58">
        <v>51</v>
      </c>
      <c r="AG6" s="76"/>
      <c r="AH6" s="76"/>
      <c r="AI6" s="76"/>
      <c r="AJ6" s="76">
        <v>98</v>
      </c>
      <c r="AK6" s="76"/>
      <c r="AL6" s="76"/>
      <c r="AM6" s="58"/>
      <c r="AO6" s="10">
        <v>4</v>
      </c>
      <c r="AP6" s="46"/>
      <c r="AQ6" s="10"/>
      <c r="AR6" s="10"/>
      <c r="AS6" s="10">
        <v>51</v>
      </c>
      <c r="AT6" s="46"/>
      <c r="AU6" s="10"/>
      <c r="AV6" s="40"/>
      <c r="AW6" s="41">
        <v>98</v>
      </c>
      <c r="AX6" s="40"/>
      <c r="AY6" s="10"/>
      <c r="AZ6" s="40"/>
      <c r="BA6" s="10"/>
      <c r="BB6"/>
      <c r="BC6" s="10">
        <v>4</v>
      </c>
      <c r="BD6" s="46"/>
      <c r="BE6" s="46"/>
      <c r="BF6" s="10"/>
      <c r="BG6" s="40"/>
      <c r="BH6" s="36">
        <v>51</v>
      </c>
      <c r="BI6" s="7"/>
      <c r="BJ6" s="7"/>
      <c r="BK6" s="7"/>
      <c r="BL6" s="8"/>
      <c r="BM6" s="7"/>
    </row>
    <row r="7" spans="1:65" x14ac:dyDescent="0.3">
      <c r="A7" s="3"/>
      <c r="B7" s="45"/>
      <c r="C7" s="45"/>
      <c r="E7" s="6" t="s">
        <v>75</v>
      </c>
      <c r="F7" s="11"/>
      <c r="H7" s="7">
        <v>5</v>
      </c>
      <c r="I7" s="10"/>
      <c r="J7" s="39">
        <v>52</v>
      </c>
      <c r="K7" s="40"/>
      <c r="L7" s="36">
        <v>99</v>
      </c>
      <c r="M7" s="40"/>
      <c r="N7" s="36">
        <v>146</v>
      </c>
      <c r="O7" s="40"/>
      <c r="P7" s="67"/>
      <c r="R7" s="7">
        <v>5</v>
      </c>
      <c r="S7" s="10"/>
      <c r="T7" s="39">
        <v>52</v>
      </c>
      <c r="U7" s="40"/>
      <c r="V7" s="36">
        <v>99</v>
      </c>
      <c r="W7" s="40"/>
      <c r="X7" s="41">
        <v>146</v>
      </c>
      <c r="Y7" s="10"/>
      <c r="AB7" s="58">
        <v>5</v>
      </c>
      <c r="AC7" s="98"/>
      <c r="AD7" s="76"/>
      <c r="AE7" s="76"/>
      <c r="AF7" s="58">
        <v>52</v>
      </c>
      <c r="AG7" s="76"/>
      <c r="AH7" s="76"/>
      <c r="AI7" s="76"/>
      <c r="AJ7" s="76">
        <v>99</v>
      </c>
      <c r="AK7" s="76"/>
      <c r="AL7" s="76"/>
      <c r="AM7" s="58"/>
      <c r="AO7" s="10">
        <v>5</v>
      </c>
      <c r="AP7" s="46"/>
      <c r="AQ7" s="10"/>
      <c r="AR7" s="10"/>
      <c r="AS7" s="10">
        <v>52</v>
      </c>
      <c r="AT7" s="46"/>
      <c r="AU7" s="10"/>
      <c r="AV7" s="40"/>
      <c r="AW7" s="41">
        <v>99</v>
      </c>
      <c r="AX7" s="40"/>
      <c r="AY7" s="10"/>
      <c r="AZ7" s="40"/>
      <c r="BA7" s="10"/>
      <c r="BB7"/>
      <c r="BC7" s="10">
        <v>5</v>
      </c>
      <c r="BD7" s="46"/>
      <c r="BE7" s="46"/>
      <c r="BF7" s="10"/>
      <c r="BG7" s="40"/>
      <c r="BH7" s="36">
        <v>52</v>
      </c>
      <c r="BI7" s="7"/>
      <c r="BJ7" s="7"/>
      <c r="BK7" s="7"/>
      <c r="BL7" s="8"/>
      <c r="BM7" s="7"/>
    </row>
    <row r="8" spans="1:65" ht="15" thickBot="1" x14ac:dyDescent="0.35">
      <c r="A8" s="3"/>
      <c r="B8" s="45"/>
      <c r="C8" s="45"/>
      <c r="E8" s="6" t="s">
        <v>76</v>
      </c>
      <c r="F8" s="11"/>
      <c r="H8" s="7">
        <v>6</v>
      </c>
      <c r="I8" s="10"/>
      <c r="J8" s="39">
        <v>53</v>
      </c>
      <c r="K8" s="40"/>
      <c r="L8" s="36">
        <v>100</v>
      </c>
      <c r="M8" s="40"/>
      <c r="N8" s="36">
        <v>147</v>
      </c>
      <c r="O8" s="40"/>
      <c r="P8" s="68"/>
      <c r="R8" s="7">
        <v>6</v>
      </c>
      <c r="S8" s="10"/>
      <c r="T8" s="39">
        <v>53</v>
      </c>
      <c r="U8" s="40"/>
      <c r="V8" s="36">
        <v>100</v>
      </c>
      <c r="W8" s="40"/>
      <c r="X8" s="41">
        <v>147</v>
      </c>
      <c r="Y8" s="10"/>
      <c r="AB8" s="58">
        <v>6</v>
      </c>
      <c r="AC8" s="98"/>
      <c r="AD8" s="76"/>
      <c r="AE8" s="76"/>
      <c r="AF8" s="58">
        <v>53</v>
      </c>
      <c r="AG8" s="76"/>
      <c r="AH8" s="76"/>
      <c r="AI8" s="76"/>
      <c r="AJ8" s="76">
        <v>100</v>
      </c>
      <c r="AK8" s="76"/>
      <c r="AL8" s="76"/>
      <c r="AM8" s="58"/>
      <c r="AO8" s="10">
        <v>6</v>
      </c>
      <c r="AP8" s="46"/>
      <c r="AQ8" s="10"/>
      <c r="AR8" s="10"/>
      <c r="AS8" s="10">
        <v>53</v>
      </c>
      <c r="AT8" s="46"/>
      <c r="AU8" s="10"/>
      <c r="AV8" s="40"/>
      <c r="AW8" s="41">
        <v>100</v>
      </c>
      <c r="AX8" s="40"/>
      <c r="AY8" s="10"/>
      <c r="AZ8" s="40"/>
      <c r="BA8" s="10"/>
      <c r="BB8"/>
      <c r="BC8" s="10">
        <v>6</v>
      </c>
      <c r="BD8" s="46"/>
      <c r="BE8" s="46"/>
      <c r="BF8" s="10"/>
      <c r="BG8" s="40"/>
      <c r="BH8" s="36">
        <v>53</v>
      </c>
      <c r="BI8" s="7"/>
      <c r="BJ8" s="7"/>
      <c r="BK8" s="7"/>
      <c r="BL8" s="8"/>
      <c r="BM8" s="7"/>
    </row>
    <row r="9" spans="1:65" ht="15.6" x14ac:dyDescent="0.35">
      <c r="A9" s="3"/>
      <c r="B9" s="45"/>
      <c r="C9" s="45"/>
      <c r="E9" s="6" t="s">
        <v>92</v>
      </c>
      <c r="F9" s="11"/>
      <c r="H9" s="7">
        <v>7</v>
      </c>
      <c r="I9" s="10"/>
      <c r="J9" s="39">
        <v>54</v>
      </c>
      <c r="K9" s="40"/>
      <c r="L9" s="36">
        <v>101</v>
      </c>
      <c r="M9" s="10"/>
      <c r="N9" s="36">
        <v>148</v>
      </c>
      <c r="O9" s="10"/>
      <c r="R9" s="7">
        <v>7</v>
      </c>
      <c r="S9" s="10"/>
      <c r="T9" s="39">
        <v>54</v>
      </c>
      <c r="U9" s="40"/>
      <c r="V9" s="36">
        <v>101</v>
      </c>
      <c r="W9" s="40"/>
      <c r="X9" s="41">
        <v>148</v>
      </c>
      <c r="Y9" s="10"/>
      <c r="AB9" s="58">
        <v>7</v>
      </c>
      <c r="AC9" s="98"/>
      <c r="AD9" s="76"/>
      <c r="AE9" s="76"/>
      <c r="AF9" s="58">
        <v>54</v>
      </c>
      <c r="AG9" s="76"/>
      <c r="AH9" s="76"/>
      <c r="AI9" s="76"/>
      <c r="AJ9" s="76">
        <v>101</v>
      </c>
      <c r="AK9" s="76"/>
      <c r="AL9" s="76"/>
      <c r="AM9" s="58"/>
      <c r="AO9" s="10">
        <v>7</v>
      </c>
      <c r="AP9" s="46"/>
      <c r="AQ9" s="10"/>
      <c r="AR9" s="10"/>
      <c r="AS9" s="10">
        <v>54</v>
      </c>
      <c r="AT9" s="46"/>
      <c r="AU9" s="10"/>
      <c r="AV9" s="40"/>
      <c r="AW9" s="41">
        <v>101</v>
      </c>
      <c r="AX9" s="40"/>
      <c r="AY9" s="10"/>
      <c r="AZ9" s="40"/>
      <c r="BA9" s="10"/>
      <c r="BB9"/>
      <c r="BC9" s="10">
        <v>7</v>
      </c>
      <c r="BD9" s="46"/>
      <c r="BE9" s="46"/>
      <c r="BF9" s="10"/>
      <c r="BG9" s="40"/>
      <c r="BH9" s="36">
        <v>54</v>
      </c>
      <c r="BI9" s="7"/>
      <c r="BJ9" s="7"/>
      <c r="BK9" s="7"/>
      <c r="BL9" s="8"/>
      <c r="BM9" s="7"/>
    </row>
    <row r="10" spans="1:65" ht="15.6" x14ac:dyDescent="0.35">
      <c r="A10" s="3"/>
      <c r="B10" s="45"/>
      <c r="C10" s="45"/>
      <c r="E10" s="6" t="s">
        <v>93</v>
      </c>
      <c r="F10" s="11"/>
      <c r="H10" s="7">
        <v>8</v>
      </c>
      <c r="I10" s="10"/>
      <c r="J10" s="39">
        <v>55</v>
      </c>
      <c r="K10" s="40"/>
      <c r="L10" s="36">
        <v>102</v>
      </c>
      <c r="M10" s="10"/>
      <c r="N10" s="36">
        <v>149</v>
      </c>
      <c r="O10" s="10"/>
      <c r="R10" s="7">
        <v>8</v>
      </c>
      <c r="S10" s="10"/>
      <c r="T10" s="39">
        <v>55</v>
      </c>
      <c r="U10" s="40"/>
      <c r="V10" s="36">
        <v>102</v>
      </c>
      <c r="W10" s="40"/>
      <c r="X10" s="41">
        <v>149</v>
      </c>
      <c r="Y10" s="10"/>
      <c r="AB10" s="58">
        <v>8</v>
      </c>
      <c r="AC10" s="76"/>
      <c r="AD10" s="76"/>
      <c r="AE10" s="76"/>
      <c r="AF10" s="58">
        <v>55</v>
      </c>
      <c r="AG10" s="76"/>
      <c r="AH10" s="76"/>
      <c r="AI10" s="76"/>
      <c r="AJ10" s="76">
        <v>102</v>
      </c>
      <c r="AK10" s="76"/>
      <c r="AL10" s="76"/>
      <c r="AM10" s="58"/>
      <c r="AO10" s="10">
        <v>8</v>
      </c>
      <c r="AP10" s="46"/>
      <c r="AQ10" s="10"/>
      <c r="AR10" s="10"/>
      <c r="AS10" s="10">
        <v>55</v>
      </c>
      <c r="AT10" s="46"/>
      <c r="AU10" s="10"/>
      <c r="AV10" s="40"/>
      <c r="AW10" s="41">
        <v>102</v>
      </c>
      <c r="AX10" s="40"/>
      <c r="AY10" s="10"/>
      <c r="AZ10" s="40"/>
      <c r="BA10" s="10"/>
      <c r="BB10"/>
      <c r="BC10" s="10">
        <v>8</v>
      </c>
      <c r="BD10" s="46"/>
      <c r="BE10" s="46"/>
      <c r="BF10" s="10"/>
      <c r="BG10" s="40"/>
      <c r="BH10" s="36">
        <v>55</v>
      </c>
      <c r="BI10" s="7"/>
      <c r="BJ10" s="7"/>
      <c r="BK10" s="7"/>
      <c r="BL10" s="8"/>
      <c r="BM10" s="7"/>
    </row>
    <row r="11" spans="1:65" ht="15.6" x14ac:dyDescent="0.35">
      <c r="A11" s="3"/>
      <c r="B11" s="45"/>
      <c r="C11" s="45"/>
      <c r="E11" s="6" t="s">
        <v>78</v>
      </c>
      <c r="F11" s="11"/>
      <c r="H11" s="7">
        <v>9</v>
      </c>
      <c r="I11" s="10"/>
      <c r="J11" s="39">
        <v>56</v>
      </c>
      <c r="K11" s="40"/>
      <c r="L11" s="36">
        <v>103</v>
      </c>
      <c r="M11" s="10"/>
      <c r="N11" s="36">
        <v>150</v>
      </c>
      <c r="O11" s="10"/>
      <c r="R11" s="7">
        <v>9</v>
      </c>
      <c r="S11" s="10"/>
      <c r="T11" s="39">
        <v>56</v>
      </c>
      <c r="U11" s="40"/>
      <c r="V11" s="36">
        <v>103</v>
      </c>
      <c r="W11" s="40"/>
      <c r="X11" s="41">
        <v>150</v>
      </c>
      <c r="Y11" s="10"/>
      <c r="AB11" s="58">
        <v>9</v>
      </c>
      <c r="AC11" s="76"/>
      <c r="AD11" s="76"/>
      <c r="AE11" s="76"/>
      <c r="AF11" s="58">
        <v>56</v>
      </c>
      <c r="AG11" s="76"/>
      <c r="AH11" s="76"/>
      <c r="AI11" s="76"/>
      <c r="AJ11" s="76">
        <v>103</v>
      </c>
      <c r="AK11" s="76"/>
      <c r="AL11" s="76"/>
      <c r="AM11" s="58"/>
      <c r="AO11" s="10">
        <v>9</v>
      </c>
      <c r="AP11" s="46"/>
      <c r="AQ11" s="10"/>
      <c r="AR11" s="10"/>
      <c r="AS11" s="10">
        <v>56</v>
      </c>
      <c r="AT11" s="46"/>
      <c r="AU11" s="10"/>
      <c r="AV11" s="40"/>
      <c r="AW11" s="41">
        <v>103</v>
      </c>
      <c r="AX11" s="40"/>
      <c r="AY11" s="10"/>
      <c r="AZ11" s="40"/>
      <c r="BA11" s="10"/>
      <c r="BB11"/>
      <c r="BC11" s="10">
        <v>9</v>
      </c>
      <c r="BD11" s="46"/>
      <c r="BE11" s="46"/>
      <c r="BF11" s="10"/>
      <c r="BG11" s="40"/>
      <c r="BH11" s="36">
        <v>56</v>
      </c>
      <c r="BI11" s="7"/>
      <c r="BJ11" s="7"/>
      <c r="BK11" s="7"/>
      <c r="BL11" s="8"/>
      <c r="BM11" s="7"/>
    </row>
    <row r="12" spans="1:65" x14ac:dyDescent="0.3">
      <c r="A12" s="3"/>
      <c r="B12" s="45"/>
      <c r="C12" s="45"/>
      <c r="H12" s="7">
        <v>10</v>
      </c>
      <c r="I12" s="10"/>
      <c r="J12" s="39">
        <v>57</v>
      </c>
      <c r="K12" s="40"/>
      <c r="L12" s="36">
        <v>104</v>
      </c>
      <c r="M12" s="10"/>
      <c r="N12" s="36">
        <v>151</v>
      </c>
      <c r="O12" s="10"/>
      <c r="R12" s="7">
        <v>10</v>
      </c>
      <c r="S12" s="10"/>
      <c r="T12" s="39">
        <v>57</v>
      </c>
      <c r="U12" s="40"/>
      <c r="V12" s="36">
        <v>104</v>
      </c>
      <c r="W12" s="40"/>
      <c r="X12" s="41">
        <v>151</v>
      </c>
      <c r="Y12" s="10"/>
      <c r="AB12" s="58">
        <v>10</v>
      </c>
      <c r="AC12" s="76"/>
      <c r="AD12" s="76"/>
      <c r="AE12" s="76"/>
      <c r="AF12" s="58">
        <v>57</v>
      </c>
      <c r="AG12" s="76"/>
      <c r="AH12" s="76"/>
      <c r="AI12" s="76"/>
      <c r="AJ12" s="76">
        <v>104</v>
      </c>
      <c r="AK12" s="76"/>
      <c r="AL12" s="76"/>
      <c r="AM12" s="58"/>
      <c r="AO12" s="10">
        <v>10</v>
      </c>
      <c r="AP12" s="46"/>
      <c r="AQ12" s="10"/>
      <c r="AR12" s="10"/>
      <c r="AS12" s="10">
        <v>57</v>
      </c>
      <c r="AT12" s="46"/>
      <c r="AU12" s="10"/>
      <c r="AV12" s="40"/>
      <c r="AW12" s="41">
        <v>104</v>
      </c>
      <c r="AX12" s="40"/>
      <c r="AY12" s="10"/>
      <c r="AZ12" s="40"/>
      <c r="BA12" s="10"/>
      <c r="BB12"/>
      <c r="BC12" s="10">
        <v>10</v>
      </c>
      <c r="BD12" s="46"/>
      <c r="BE12" s="46"/>
      <c r="BF12" s="10"/>
      <c r="BG12" s="40"/>
      <c r="BH12" s="36">
        <v>57</v>
      </c>
      <c r="BI12" s="7"/>
      <c r="BJ12" s="7"/>
      <c r="BK12" s="7"/>
      <c r="BL12" s="8"/>
      <c r="BM12" s="7"/>
    </row>
    <row r="13" spans="1:65" x14ac:dyDescent="0.3">
      <c r="A13" s="6" t="s">
        <v>103</v>
      </c>
      <c r="B13" s="28"/>
      <c r="C13" s="45"/>
      <c r="H13" s="7">
        <v>11</v>
      </c>
      <c r="I13" s="10"/>
      <c r="J13" s="39">
        <v>58</v>
      </c>
      <c r="K13" s="40"/>
      <c r="L13" s="36">
        <v>105</v>
      </c>
      <c r="M13" s="10"/>
      <c r="N13" s="36">
        <v>152</v>
      </c>
      <c r="O13" s="10"/>
      <c r="R13" s="7">
        <v>11</v>
      </c>
      <c r="S13" s="10"/>
      <c r="T13" s="39">
        <v>58</v>
      </c>
      <c r="U13" s="40"/>
      <c r="V13" s="36">
        <v>105</v>
      </c>
      <c r="W13" s="40"/>
      <c r="X13" s="41">
        <v>152</v>
      </c>
      <c r="Y13" s="10"/>
      <c r="AB13" s="58">
        <v>11</v>
      </c>
      <c r="AC13" s="76"/>
      <c r="AD13" s="76"/>
      <c r="AE13" s="76"/>
      <c r="AF13" s="58">
        <v>58</v>
      </c>
      <c r="AG13" s="76"/>
      <c r="AH13" s="76"/>
      <c r="AI13" s="76"/>
      <c r="AJ13" s="76">
        <v>105</v>
      </c>
      <c r="AK13" s="76"/>
      <c r="AL13" s="76"/>
      <c r="AM13" s="58"/>
      <c r="AO13" s="10">
        <v>11</v>
      </c>
      <c r="AP13" s="46"/>
      <c r="AQ13" s="10"/>
      <c r="AR13" s="10"/>
      <c r="AS13" s="10">
        <v>58</v>
      </c>
      <c r="AT13" s="46"/>
      <c r="AU13" s="10"/>
      <c r="AV13" s="40"/>
      <c r="AW13" s="41">
        <v>105</v>
      </c>
      <c r="AX13" s="40"/>
      <c r="AY13" s="10"/>
      <c r="AZ13" s="40"/>
      <c r="BA13" s="10"/>
      <c r="BB13"/>
      <c r="BC13" s="10">
        <v>11</v>
      </c>
      <c r="BD13" s="46"/>
      <c r="BE13" s="46"/>
      <c r="BF13" s="10"/>
      <c r="BG13" s="40"/>
      <c r="BH13" s="36">
        <v>58</v>
      </c>
      <c r="BI13" s="7"/>
      <c r="BJ13" s="7"/>
      <c r="BK13" s="7"/>
      <c r="BL13" s="8"/>
      <c r="BM13" s="7"/>
    </row>
    <row r="14" spans="1:65" x14ac:dyDescent="0.3">
      <c r="A14" s="42" t="s">
        <v>104</v>
      </c>
      <c r="B14" s="8"/>
      <c r="C14" s="55"/>
      <c r="D14" s="55"/>
      <c r="E14" s="55"/>
      <c r="F14" s="39"/>
      <c r="H14" s="7">
        <v>12</v>
      </c>
      <c r="I14" s="10"/>
      <c r="J14" s="39">
        <v>59</v>
      </c>
      <c r="K14" s="40"/>
      <c r="L14" s="36">
        <v>106</v>
      </c>
      <c r="M14" s="10"/>
      <c r="N14" s="36">
        <v>153</v>
      </c>
      <c r="O14" s="10"/>
      <c r="R14" s="7">
        <v>12</v>
      </c>
      <c r="S14" s="10"/>
      <c r="T14" s="39">
        <v>59</v>
      </c>
      <c r="U14" s="40"/>
      <c r="V14" s="36">
        <v>106</v>
      </c>
      <c r="W14" s="40"/>
      <c r="X14" s="41">
        <v>153</v>
      </c>
      <c r="Y14" s="10"/>
      <c r="AB14" s="58">
        <v>12</v>
      </c>
      <c r="AC14" s="76"/>
      <c r="AD14" s="76"/>
      <c r="AE14" s="76"/>
      <c r="AF14" s="58">
        <v>59</v>
      </c>
      <c r="AG14" s="76"/>
      <c r="AH14" s="76"/>
      <c r="AI14" s="76"/>
      <c r="AJ14" s="76">
        <v>106</v>
      </c>
      <c r="AK14" s="76"/>
      <c r="AL14" s="76"/>
      <c r="AM14" s="58"/>
      <c r="AO14" s="10">
        <v>12</v>
      </c>
      <c r="AP14" s="46"/>
      <c r="AQ14" s="10"/>
      <c r="AR14" s="10"/>
      <c r="AS14" s="10">
        <v>59</v>
      </c>
      <c r="AT14" s="46"/>
      <c r="AU14" s="10"/>
      <c r="AV14" s="40"/>
      <c r="AW14" s="41">
        <v>106</v>
      </c>
      <c r="AX14" s="40"/>
      <c r="AY14" s="10"/>
      <c r="AZ14" s="40"/>
      <c r="BA14" s="10"/>
      <c r="BB14"/>
      <c r="BC14" s="10">
        <v>12</v>
      </c>
      <c r="BD14" s="46"/>
      <c r="BE14" s="46"/>
      <c r="BF14" s="10"/>
      <c r="BG14" s="40"/>
      <c r="BH14" s="36">
        <v>59</v>
      </c>
      <c r="BI14" s="7"/>
      <c r="BJ14" s="7"/>
      <c r="BK14" s="7"/>
      <c r="BL14" s="8"/>
      <c r="BM14" s="7"/>
    </row>
    <row r="15" spans="1:65" x14ac:dyDescent="0.3">
      <c r="A15" s="42" t="s">
        <v>106</v>
      </c>
      <c r="B15" s="56"/>
      <c r="C15" s="53"/>
      <c r="D15" s="53"/>
      <c r="E15" s="53"/>
      <c r="F15" s="54"/>
      <c r="H15" s="7">
        <v>13</v>
      </c>
      <c r="I15" s="10"/>
      <c r="J15" s="39">
        <v>60</v>
      </c>
      <c r="K15" s="40"/>
      <c r="L15" s="36">
        <v>107</v>
      </c>
      <c r="M15" s="10"/>
      <c r="N15" s="36">
        <v>154</v>
      </c>
      <c r="O15" s="10"/>
      <c r="R15" s="7">
        <v>13</v>
      </c>
      <c r="S15" s="10"/>
      <c r="T15" s="39">
        <v>60</v>
      </c>
      <c r="U15" s="40"/>
      <c r="V15" s="36">
        <v>107</v>
      </c>
      <c r="W15" s="40"/>
      <c r="X15" s="41">
        <v>154</v>
      </c>
      <c r="Y15" s="10"/>
      <c r="AB15" s="58">
        <v>13</v>
      </c>
      <c r="AC15" s="76"/>
      <c r="AD15" s="76"/>
      <c r="AE15" s="76"/>
      <c r="AF15" s="58">
        <v>60</v>
      </c>
      <c r="AG15" s="76"/>
      <c r="AH15" s="76"/>
      <c r="AI15" s="76"/>
      <c r="AJ15" s="76">
        <v>107</v>
      </c>
      <c r="AK15" s="76"/>
      <c r="AL15" s="76"/>
      <c r="AM15" s="58"/>
      <c r="AO15" s="10">
        <v>13</v>
      </c>
      <c r="AP15" s="46"/>
      <c r="AQ15" s="10"/>
      <c r="AR15" s="10"/>
      <c r="AS15" s="10">
        <v>60</v>
      </c>
      <c r="AT15" s="46"/>
      <c r="AU15" s="10"/>
      <c r="AV15" s="40"/>
      <c r="AW15" s="41">
        <v>107</v>
      </c>
      <c r="AX15" s="40"/>
      <c r="AY15" s="10"/>
      <c r="AZ15" s="40"/>
      <c r="BA15" s="10"/>
      <c r="BB15"/>
      <c r="BC15" s="10">
        <v>13</v>
      </c>
      <c r="BD15" s="46"/>
      <c r="BE15" s="46"/>
      <c r="BF15" s="10"/>
      <c r="BG15" s="40"/>
      <c r="BH15" s="36">
        <v>60</v>
      </c>
      <c r="BI15" s="7"/>
      <c r="BJ15" s="7"/>
      <c r="BK15" s="7"/>
      <c r="BL15" s="8"/>
      <c r="BM15" s="7"/>
    </row>
    <row r="16" spans="1:65" x14ac:dyDescent="0.3">
      <c r="A16" s="42" t="s">
        <v>106</v>
      </c>
      <c r="B16" s="56"/>
      <c r="C16" s="53"/>
      <c r="D16" s="53"/>
      <c r="E16" s="53"/>
      <c r="F16" s="54"/>
      <c r="H16" s="7">
        <v>14</v>
      </c>
      <c r="I16" s="10"/>
      <c r="J16" s="39">
        <v>61</v>
      </c>
      <c r="K16" s="40"/>
      <c r="L16" s="36">
        <v>108</v>
      </c>
      <c r="M16" s="10"/>
      <c r="N16" s="36">
        <v>155</v>
      </c>
      <c r="O16" s="10"/>
      <c r="R16" s="7">
        <v>14</v>
      </c>
      <c r="S16" s="10"/>
      <c r="T16" s="39">
        <v>61</v>
      </c>
      <c r="U16" s="40"/>
      <c r="V16" s="36">
        <v>108</v>
      </c>
      <c r="W16" s="40"/>
      <c r="X16" s="41">
        <v>155</v>
      </c>
      <c r="Y16" s="10"/>
      <c r="AB16" s="58">
        <v>14</v>
      </c>
      <c r="AC16" s="76"/>
      <c r="AD16" s="76"/>
      <c r="AE16" s="76"/>
      <c r="AF16" s="58">
        <v>61</v>
      </c>
      <c r="AG16" s="76"/>
      <c r="AH16" s="76"/>
      <c r="AI16" s="76"/>
      <c r="AJ16" s="76">
        <v>108</v>
      </c>
      <c r="AK16" s="76"/>
      <c r="AL16" s="76"/>
      <c r="AM16" s="58"/>
      <c r="AO16" s="10">
        <v>14</v>
      </c>
      <c r="AP16" s="46"/>
      <c r="AQ16" s="10"/>
      <c r="AR16" s="10"/>
      <c r="AS16" s="10">
        <v>61</v>
      </c>
      <c r="AT16" s="46"/>
      <c r="AU16" s="10"/>
      <c r="AV16" s="40"/>
      <c r="AW16" s="41">
        <v>108</v>
      </c>
      <c r="AX16" s="40"/>
      <c r="AY16" s="10"/>
      <c r="AZ16" s="40"/>
      <c r="BA16" s="10"/>
      <c r="BB16"/>
      <c r="BC16" s="10">
        <v>14</v>
      </c>
      <c r="BD16" s="46"/>
      <c r="BE16" s="46"/>
      <c r="BF16" s="10"/>
      <c r="BG16" s="40"/>
      <c r="BH16" s="36">
        <v>61</v>
      </c>
      <c r="BI16" s="7"/>
      <c r="BJ16" s="7"/>
      <c r="BK16" s="7"/>
      <c r="BL16" s="8"/>
      <c r="BM16" s="7"/>
    </row>
    <row r="17" spans="1:65" x14ac:dyDescent="0.3">
      <c r="A17" s="42" t="s">
        <v>106</v>
      </c>
      <c r="B17" s="56"/>
      <c r="C17" s="53"/>
      <c r="D17" s="53"/>
      <c r="E17" s="53"/>
      <c r="F17" s="54"/>
      <c r="H17" s="7">
        <v>15</v>
      </c>
      <c r="I17" s="10"/>
      <c r="J17" s="39">
        <v>62</v>
      </c>
      <c r="K17" s="40"/>
      <c r="L17" s="36">
        <v>109</v>
      </c>
      <c r="M17" s="10"/>
      <c r="N17" s="36">
        <v>156</v>
      </c>
      <c r="O17" s="10"/>
      <c r="R17" s="7">
        <v>15</v>
      </c>
      <c r="S17" s="10"/>
      <c r="T17" s="39">
        <v>62</v>
      </c>
      <c r="U17" s="40"/>
      <c r="V17" s="36">
        <v>109</v>
      </c>
      <c r="W17" s="40"/>
      <c r="X17" s="41">
        <v>156</v>
      </c>
      <c r="Y17" s="10"/>
      <c r="AB17" s="58">
        <v>15</v>
      </c>
      <c r="AC17" s="76"/>
      <c r="AD17" s="76"/>
      <c r="AE17" s="76"/>
      <c r="AF17" s="58">
        <v>62</v>
      </c>
      <c r="AG17" s="76"/>
      <c r="AH17" s="76"/>
      <c r="AI17" s="76"/>
      <c r="AJ17" s="76">
        <v>109</v>
      </c>
      <c r="AK17" s="76"/>
      <c r="AL17" s="76"/>
      <c r="AM17" s="58"/>
      <c r="AO17" s="10">
        <v>15</v>
      </c>
      <c r="AP17" s="46"/>
      <c r="AQ17" s="10"/>
      <c r="AR17" s="10"/>
      <c r="AS17" s="10">
        <v>62</v>
      </c>
      <c r="AT17" s="46"/>
      <c r="AU17" s="10"/>
      <c r="AV17" s="40"/>
      <c r="AW17" s="41">
        <v>109</v>
      </c>
      <c r="AX17" s="40"/>
      <c r="AY17" s="10"/>
      <c r="AZ17" s="40"/>
      <c r="BA17" s="10"/>
      <c r="BB17"/>
      <c r="BC17" s="10">
        <v>15</v>
      </c>
      <c r="BD17" s="46"/>
      <c r="BE17" s="46"/>
      <c r="BF17" s="10"/>
      <c r="BG17" s="40"/>
      <c r="BH17" s="36">
        <v>62</v>
      </c>
      <c r="BI17" s="7"/>
      <c r="BJ17" s="7"/>
      <c r="BK17" s="7"/>
      <c r="BL17" s="8"/>
      <c r="BM17" s="7"/>
    </row>
    <row r="18" spans="1:65" x14ac:dyDescent="0.3">
      <c r="A18" s="42" t="s">
        <v>106</v>
      </c>
      <c r="B18" s="56"/>
      <c r="C18" s="53"/>
      <c r="D18" s="53"/>
      <c r="E18" s="53"/>
      <c r="F18" s="54"/>
      <c r="H18" s="7">
        <v>16</v>
      </c>
      <c r="I18" s="10"/>
      <c r="J18" s="39">
        <v>63</v>
      </c>
      <c r="K18" s="40"/>
      <c r="L18" s="36">
        <v>110</v>
      </c>
      <c r="M18" s="10"/>
      <c r="N18" s="36">
        <v>157</v>
      </c>
      <c r="O18" s="10"/>
      <c r="R18" s="7">
        <v>16</v>
      </c>
      <c r="S18" s="10"/>
      <c r="T18" s="39">
        <v>63</v>
      </c>
      <c r="U18" s="40"/>
      <c r="V18" s="36">
        <v>110</v>
      </c>
      <c r="W18" s="40"/>
      <c r="X18" s="41">
        <v>157</v>
      </c>
      <c r="Y18" s="10"/>
      <c r="AB18" s="58">
        <v>16</v>
      </c>
      <c r="AC18" s="76"/>
      <c r="AD18" s="76"/>
      <c r="AE18" s="76"/>
      <c r="AF18" s="58">
        <v>63</v>
      </c>
      <c r="AG18" s="76"/>
      <c r="AH18" s="76"/>
      <c r="AI18" s="76"/>
      <c r="AJ18" s="76">
        <v>110</v>
      </c>
      <c r="AK18" s="76"/>
      <c r="AL18" s="76"/>
      <c r="AM18" s="58"/>
      <c r="AO18" s="10">
        <v>16</v>
      </c>
      <c r="AP18" s="46"/>
      <c r="AQ18" s="10"/>
      <c r="AR18" s="10"/>
      <c r="AS18" s="10">
        <v>63</v>
      </c>
      <c r="AT18" s="46"/>
      <c r="AU18" s="10"/>
      <c r="AV18" s="40"/>
      <c r="AW18" s="41">
        <v>110</v>
      </c>
      <c r="AX18" s="40"/>
      <c r="AY18" s="10"/>
      <c r="AZ18" s="40"/>
      <c r="BA18" s="10"/>
      <c r="BB18"/>
      <c r="BC18" s="10">
        <v>16</v>
      </c>
      <c r="BD18" s="46"/>
      <c r="BE18" s="46"/>
      <c r="BF18" s="10"/>
      <c r="BG18" s="40"/>
      <c r="BH18" s="36">
        <v>63</v>
      </c>
      <c r="BI18" s="7"/>
      <c r="BJ18" s="7"/>
      <c r="BK18" s="7"/>
      <c r="BL18" s="8"/>
      <c r="BM18" s="7"/>
    </row>
    <row r="19" spans="1:65" x14ac:dyDescent="0.3">
      <c r="A19" s="3"/>
      <c r="B19" s="45"/>
      <c r="C19" s="45"/>
      <c r="H19" s="7">
        <v>17</v>
      </c>
      <c r="I19" s="10"/>
      <c r="J19" s="39">
        <v>64</v>
      </c>
      <c r="K19" s="40"/>
      <c r="L19" s="36">
        <v>111</v>
      </c>
      <c r="M19" s="10"/>
      <c r="N19" s="36">
        <v>158</v>
      </c>
      <c r="O19" s="10"/>
      <c r="R19" s="7">
        <v>17</v>
      </c>
      <c r="S19" s="10"/>
      <c r="T19" s="39">
        <v>64</v>
      </c>
      <c r="U19" s="40"/>
      <c r="V19" s="36">
        <v>111</v>
      </c>
      <c r="W19" s="40"/>
      <c r="X19" s="41">
        <v>158</v>
      </c>
      <c r="Y19" s="10"/>
      <c r="AB19" s="58">
        <v>17</v>
      </c>
      <c r="AC19" s="76"/>
      <c r="AD19" s="76"/>
      <c r="AE19" s="76"/>
      <c r="AF19" s="58">
        <v>64</v>
      </c>
      <c r="AG19" s="76"/>
      <c r="AH19" s="76"/>
      <c r="AI19" s="76"/>
      <c r="AJ19" s="76">
        <v>111</v>
      </c>
      <c r="AK19" s="76"/>
      <c r="AL19" s="76"/>
      <c r="AM19" s="58"/>
      <c r="AO19" s="10">
        <v>17</v>
      </c>
      <c r="AP19" s="46"/>
      <c r="AQ19" s="10"/>
      <c r="AR19" s="10"/>
      <c r="AS19" s="10">
        <v>64</v>
      </c>
      <c r="AT19" s="46"/>
      <c r="AU19" s="10"/>
      <c r="AV19" s="40"/>
      <c r="AW19" s="41">
        <v>111</v>
      </c>
      <c r="AX19" s="40"/>
      <c r="AY19" s="10"/>
      <c r="AZ19" s="40"/>
      <c r="BA19" s="10"/>
      <c r="BB19"/>
      <c r="BC19" s="10">
        <v>17</v>
      </c>
      <c r="BD19" s="46"/>
      <c r="BE19" s="46"/>
      <c r="BF19" s="10"/>
      <c r="BG19" s="40"/>
      <c r="BH19" s="36">
        <v>64</v>
      </c>
      <c r="BI19" s="7"/>
      <c r="BJ19" s="7"/>
      <c r="BK19" s="7"/>
      <c r="BL19" s="8"/>
      <c r="BM19" s="7"/>
    </row>
    <row r="20" spans="1:65" x14ac:dyDescent="0.3">
      <c r="A20" s="6" t="s">
        <v>105</v>
      </c>
      <c r="B20" s="28"/>
      <c r="C20" s="45"/>
      <c r="H20" s="7">
        <v>18</v>
      </c>
      <c r="I20" s="10"/>
      <c r="J20" s="39">
        <v>65</v>
      </c>
      <c r="K20" s="40"/>
      <c r="L20" s="36">
        <v>112</v>
      </c>
      <c r="M20" s="10"/>
      <c r="N20" s="36">
        <v>159</v>
      </c>
      <c r="O20" s="10"/>
      <c r="R20" s="7">
        <v>18</v>
      </c>
      <c r="S20" s="10"/>
      <c r="T20" s="39">
        <v>65</v>
      </c>
      <c r="U20" s="40"/>
      <c r="V20" s="36">
        <v>112</v>
      </c>
      <c r="W20" s="40"/>
      <c r="X20" s="41">
        <v>159</v>
      </c>
      <c r="Y20" s="10"/>
      <c r="AB20" s="58">
        <v>18</v>
      </c>
      <c r="AC20" s="76"/>
      <c r="AD20" s="76"/>
      <c r="AE20" s="76"/>
      <c r="AF20" s="58">
        <v>65</v>
      </c>
      <c r="AG20" s="76"/>
      <c r="AH20" s="76"/>
      <c r="AI20" s="76"/>
      <c r="AJ20" s="76">
        <v>112</v>
      </c>
      <c r="AK20" s="76"/>
      <c r="AL20" s="76"/>
      <c r="AM20" s="58"/>
      <c r="AO20" s="10">
        <v>18</v>
      </c>
      <c r="AP20" s="46"/>
      <c r="AQ20" s="10"/>
      <c r="AR20" s="10"/>
      <c r="AS20" s="10">
        <v>65</v>
      </c>
      <c r="AT20" s="46"/>
      <c r="AU20" s="10"/>
      <c r="AV20" s="40"/>
      <c r="AW20" s="41">
        <v>112</v>
      </c>
      <c r="AX20" s="40"/>
      <c r="AY20" s="10"/>
      <c r="AZ20" s="40"/>
      <c r="BA20" s="10"/>
      <c r="BB20"/>
      <c r="BC20" s="10">
        <v>18</v>
      </c>
      <c r="BD20" s="46"/>
      <c r="BE20" s="46"/>
      <c r="BF20" s="10"/>
      <c r="BG20" s="40"/>
      <c r="BH20" s="36">
        <v>65</v>
      </c>
      <c r="BI20" s="7"/>
      <c r="BJ20" s="7"/>
      <c r="BK20" s="7"/>
      <c r="BL20" s="8"/>
      <c r="BM20" s="7"/>
    </row>
    <row r="21" spans="1:65" x14ac:dyDescent="0.3">
      <c r="A21" s="42" t="s">
        <v>104</v>
      </c>
      <c r="B21" s="1"/>
      <c r="C21" s="55"/>
      <c r="D21" s="55"/>
      <c r="E21" s="39"/>
      <c r="H21" s="7">
        <v>19</v>
      </c>
      <c r="I21" s="10"/>
      <c r="J21" s="39">
        <v>66</v>
      </c>
      <c r="K21" s="40"/>
      <c r="L21" s="36">
        <v>113</v>
      </c>
      <c r="M21" s="10"/>
      <c r="N21" s="36">
        <v>160</v>
      </c>
      <c r="O21" s="10"/>
      <c r="R21" s="7">
        <v>19</v>
      </c>
      <c r="S21" s="10"/>
      <c r="T21" s="39">
        <v>66</v>
      </c>
      <c r="U21" s="40"/>
      <c r="V21" s="36">
        <v>113</v>
      </c>
      <c r="W21" s="40"/>
      <c r="X21" s="41">
        <v>160</v>
      </c>
      <c r="Y21" s="10"/>
      <c r="AB21" s="58">
        <v>19</v>
      </c>
      <c r="AC21" s="76"/>
      <c r="AD21" s="76"/>
      <c r="AE21" s="76"/>
      <c r="AF21" s="58">
        <v>66</v>
      </c>
      <c r="AG21" s="76"/>
      <c r="AH21" s="76"/>
      <c r="AI21" s="76"/>
      <c r="AJ21" s="76">
        <v>113</v>
      </c>
      <c r="AK21" s="76"/>
      <c r="AL21" s="76"/>
      <c r="AM21" s="58"/>
      <c r="AO21" s="10">
        <v>19</v>
      </c>
      <c r="AP21" s="46"/>
      <c r="AQ21" s="10"/>
      <c r="AR21" s="10"/>
      <c r="AS21" s="10">
        <v>66</v>
      </c>
      <c r="AT21" s="46"/>
      <c r="AU21" s="10"/>
      <c r="AV21" s="40"/>
      <c r="AW21" s="41">
        <v>113</v>
      </c>
      <c r="AX21" s="40"/>
      <c r="AY21" s="10"/>
      <c r="AZ21" s="40"/>
      <c r="BA21" s="10"/>
      <c r="BB21"/>
      <c r="BC21" s="10">
        <v>19</v>
      </c>
      <c r="BD21" s="46"/>
      <c r="BE21" s="46"/>
      <c r="BF21" s="10"/>
      <c r="BG21" s="40"/>
      <c r="BH21" s="36">
        <v>66</v>
      </c>
      <c r="BI21" s="7"/>
      <c r="BJ21" s="7"/>
      <c r="BK21" s="7"/>
      <c r="BL21" s="8"/>
      <c r="BM21" s="7"/>
    </row>
    <row r="22" spans="1:65" x14ac:dyDescent="0.3">
      <c r="A22" s="42" t="s">
        <v>106</v>
      </c>
      <c r="B22" s="15"/>
      <c r="C22" s="53"/>
      <c r="D22" s="53"/>
      <c r="E22" s="54"/>
      <c r="H22" s="7">
        <v>20</v>
      </c>
      <c r="I22" s="10"/>
      <c r="J22" s="39">
        <v>67</v>
      </c>
      <c r="K22" s="40"/>
      <c r="L22" s="36">
        <v>114</v>
      </c>
      <c r="M22" s="10"/>
      <c r="N22" s="36">
        <v>161</v>
      </c>
      <c r="O22" s="10"/>
      <c r="R22" s="7">
        <v>20</v>
      </c>
      <c r="S22" s="10"/>
      <c r="T22" s="39">
        <v>67</v>
      </c>
      <c r="U22" s="40"/>
      <c r="V22" s="36">
        <v>114</v>
      </c>
      <c r="W22" s="40"/>
      <c r="X22" s="41">
        <v>161</v>
      </c>
      <c r="Y22" s="10"/>
      <c r="AB22" s="58">
        <v>20</v>
      </c>
      <c r="AC22" s="76"/>
      <c r="AD22" s="76"/>
      <c r="AE22" s="76"/>
      <c r="AF22" s="58">
        <v>67</v>
      </c>
      <c r="AG22" s="76"/>
      <c r="AH22" s="76"/>
      <c r="AI22" s="76"/>
      <c r="AJ22" s="76">
        <v>114</v>
      </c>
      <c r="AK22" s="76"/>
      <c r="AL22" s="76"/>
      <c r="AM22" s="58"/>
      <c r="AO22" s="10">
        <v>20</v>
      </c>
      <c r="AP22" s="46"/>
      <c r="AQ22" s="10"/>
      <c r="AR22" s="10"/>
      <c r="AS22" s="10">
        <v>67</v>
      </c>
      <c r="AT22" s="46"/>
      <c r="AU22" s="10"/>
      <c r="AV22" s="40"/>
      <c r="AW22" s="41">
        <v>114</v>
      </c>
      <c r="AX22" s="40"/>
      <c r="AY22" s="10"/>
      <c r="AZ22" s="40"/>
      <c r="BA22" s="10"/>
      <c r="BB22"/>
      <c r="BC22" s="10">
        <v>20</v>
      </c>
      <c r="BD22" s="46"/>
      <c r="BE22" s="46"/>
      <c r="BF22" s="10"/>
      <c r="BG22" s="40"/>
      <c r="BH22" s="36">
        <v>67</v>
      </c>
      <c r="BI22" s="7"/>
      <c r="BJ22" s="7"/>
      <c r="BK22" s="7"/>
      <c r="BL22" s="8"/>
      <c r="BM22" s="7"/>
    </row>
    <row r="23" spans="1:65" x14ac:dyDescent="0.3">
      <c r="A23" s="42" t="s">
        <v>106</v>
      </c>
      <c r="B23" s="15"/>
      <c r="C23" s="53"/>
      <c r="D23" s="53"/>
      <c r="E23" s="54"/>
      <c r="H23" s="7">
        <v>21</v>
      </c>
      <c r="I23" s="10"/>
      <c r="J23" s="39">
        <v>68</v>
      </c>
      <c r="K23" s="40"/>
      <c r="L23" s="36">
        <v>115</v>
      </c>
      <c r="M23" s="10"/>
      <c r="N23" s="36">
        <v>162</v>
      </c>
      <c r="O23" s="10"/>
      <c r="R23" s="7">
        <v>21</v>
      </c>
      <c r="S23" s="10"/>
      <c r="T23" s="39">
        <v>68</v>
      </c>
      <c r="U23" s="40"/>
      <c r="V23" s="36">
        <v>115</v>
      </c>
      <c r="W23" s="40"/>
      <c r="X23" s="41">
        <v>162</v>
      </c>
      <c r="Y23" s="10"/>
      <c r="AB23" s="58">
        <v>21</v>
      </c>
      <c r="AC23" s="76"/>
      <c r="AD23" s="76"/>
      <c r="AE23" s="76"/>
      <c r="AF23" s="58">
        <v>68</v>
      </c>
      <c r="AG23" s="76"/>
      <c r="AH23" s="76"/>
      <c r="AI23" s="76"/>
      <c r="AJ23" s="76">
        <v>115</v>
      </c>
      <c r="AK23" s="76"/>
      <c r="AL23" s="76"/>
      <c r="AM23" s="58"/>
      <c r="AO23" s="10">
        <v>21</v>
      </c>
      <c r="AP23" s="46"/>
      <c r="AQ23" s="10"/>
      <c r="AR23" s="10"/>
      <c r="AS23" s="10">
        <v>68</v>
      </c>
      <c r="AT23" s="46"/>
      <c r="AU23" s="10"/>
      <c r="AV23" s="40"/>
      <c r="AW23" s="41">
        <v>115</v>
      </c>
      <c r="AX23" s="40"/>
      <c r="AY23" s="10"/>
      <c r="AZ23" s="40"/>
      <c r="BA23" s="10"/>
      <c r="BB23"/>
      <c r="BC23" s="10">
        <v>21</v>
      </c>
      <c r="BD23" s="46"/>
      <c r="BE23" s="46"/>
      <c r="BF23" s="10"/>
      <c r="BG23" s="40"/>
      <c r="BH23" s="36">
        <v>68</v>
      </c>
      <c r="BI23" s="7"/>
      <c r="BJ23" s="7"/>
      <c r="BK23" s="7"/>
      <c r="BL23" s="8"/>
      <c r="BM23" s="7"/>
    </row>
    <row r="24" spans="1:65" x14ac:dyDescent="0.3">
      <c r="A24" s="42" t="s">
        <v>106</v>
      </c>
      <c r="B24" s="15"/>
      <c r="C24" s="53"/>
      <c r="D24" s="53"/>
      <c r="E24" s="54"/>
      <c r="H24" s="7">
        <v>22</v>
      </c>
      <c r="I24" s="10"/>
      <c r="J24" s="39">
        <v>69</v>
      </c>
      <c r="K24" s="40"/>
      <c r="L24" s="36">
        <v>116</v>
      </c>
      <c r="M24" s="10"/>
      <c r="N24" s="36">
        <v>163</v>
      </c>
      <c r="O24" s="10"/>
      <c r="R24" s="7">
        <v>22</v>
      </c>
      <c r="S24" s="10"/>
      <c r="T24" s="39">
        <v>69</v>
      </c>
      <c r="U24" s="40"/>
      <c r="V24" s="36">
        <v>116</v>
      </c>
      <c r="W24" s="40"/>
      <c r="X24" s="41">
        <v>163</v>
      </c>
      <c r="Y24" s="10"/>
      <c r="AB24" s="58">
        <v>22</v>
      </c>
      <c r="AC24" s="76"/>
      <c r="AD24" s="76"/>
      <c r="AE24" s="76"/>
      <c r="AF24" s="58">
        <v>69</v>
      </c>
      <c r="AG24" s="76"/>
      <c r="AH24" s="76"/>
      <c r="AI24" s="76"/>
      <c r="AJ24" s="76">
        <v>116</v>
      </c>
      <c r="AK24" s="76"/>
      <c r="AL24" s="76"/>
      <c r="AM24" s="58"/>
      <c r="AO24" s="10">
        <v>22</v>
      </c>
      <c r="AP24" s="46"/>
      <c r="AQ24" s="10"/>
      <c r="AR24" s="10"/>
      <c r="AS24" s="10">
        <v>69</v>
      </c>
      <c r="AT24" s="46"/>
      <c r="AU24" s="10"/>
      <c r="AV24" s="40"/>
      <c r="AW24" s="41">
        <v>116</v>
      </c>
      <c r="AX24" s="40"/>
      <c r="AY24" s="10"/>
      <c r="AZ24" s="40"/>
      <c r="BA24" s="10"/>
      <c r="BB24"/>
      <c r="BC24" s="10">
        <v>22</v>
      </c>
      <c r="BD24" s="46"/>
      <c r="BE24" s="46"/>
      <c r="BF24" s="10"/>
      <c r="BG24" s="40"/>
      <c r="BH24" s="36">
        <v>69</v>
      </c>
      <c r="BI24" s="7"/>
      <c r="BJ24" s="7"/>
      <c r="BK24" s="7"/>
      <c r="BL24" s="8"/>
      <c r="BM24" s="7"/>
    </row>
    <row r="25" spans="1:65" x14ac:dyDescent="0.3">
      <c r="A25" s="42" t="s">
        <v>106</v>
      </c>
      <c r="B25" s="1"/>
      <c r="C25" s="53"/>
      <c r="D25" s="53"/>
      <c r="E25" s="54"/>
      <c r="H25" s="7">
        <v>23</v>
      </c>
      <c r="I25" s="10"/>
      <c r="J25" s="39">
        <v>70</v>
      </c>
      <c r="K25" s="40"/>
      <c r="L25" s="36">
        <v>117</v>
      </c>
      <c r="M25" s="10"/>
      <c r="N25" s="36">
        <v>164</v>
      </c>
      <c r="O25" s="10"/>
      <c r="R25" s="7">
        <v>23</v>
      </c>
      <c r="S25" s="10"/>
      <c r="T25" s="39">
        <v>70</v>
      </c>
      <c r="U25" s="40"/>
      <c r="V25" s="36">
        <v>117</v>
      </c>
      <c r="W25" s="40"/>
      <c r="X25" s="41">
        <v>164</v>
      </c>
      <c r="Y25" s="10"/>
      <c r="AB25" s="58">
        <v>23</v>
      </c>
      <c r="AC25" s="76"/>
      <c r="AD25" s="76"/>
      <c r="AE25" s="76"/>
      <c r="AF25" s="58">
        <v>70</v>
      </c>
      <c r="AG25" s="76"/>
      <c r="AH25" s="76"/>
      <c r="AI25" s="76"/>
      <c r="AJ25" s="76">
        <v>117</v>
      </c>
      <c r="AK25" s="76"/>
      <c r="AL25" s="76"/>
      <c r="AM25" s="58"/>
      <c r="AO25" s="10">
        <v>23</v>
      </c>
      <c r="AP25" s="46"/>
      <c r="AQ25" s="10"/>
      <c r="AR25" s="10"/>
      <c r="AS25" s="10">
        <v>70</v>
      </c>
      <c r="AT25" s="46"/>
      <c r="AU25" s="10"/>
      <c r="AV25" s="40"/>
      <c r="AW25" s="41">
        <v>117</v>
      </c>
      <c r="AX25" s="40"/>
      <c r="AY25" s="10"/>
      <c r="AZ25" s="40"/>
      <c r="BA25" s="10"/>
      <c r="BB25"/>
      <c r="BC25" s="10">
        <v>23</v>
      </c>
      <c r="BD25" s="46"/>
      <c r="BE25" s="46"/>
      <c r="BF25" s="10"/>
      <c r="BG25" s="40"/>
      <c r="BH25" s="36">
        <v>70</v>
      </c>
      <c r="BI25" s="7"/>
      <c r="BJ25" s="7"/>
      <c r="BK25" s="7"/>
      <c r="BL25" s="8"/>
      <c r="BM25" s="7"/>
    </row>
    <row r="26" spans="1:65" x14ac:dyDescent="0.3">
      <c r="A26" s="3"/>
      <c r="B26" s="45"/>
      <c r="C26" s="45"/>
      <c r="H26" s="7">
        <v>24</v>
      </c>
      <c r="I26" s="10"/>
      <c r="J26" s="39">
        <v>71</v>
      </c>
      <c r="K26" s="40"/>
      <c r="L26" s="36">
        <v>118</v>
      </c>
      <c r="M26" s="10"/>
      <c r="N26" s="36">
        <v>165</v>
      </c>
      <c r="O26" s="10"/>
      <c r="R26" s="7">
        <v>24</v>
      </c>
      <c r="S26" s="10"/>
      <c r="T26" s="39">
        <v>71</v>
      </c>
      <c r="U26" s="40"/>
      <c r="V26" s="36">
        <v>118</v>
      </c>
      <c r="W26" s="40"/>
      <c r="X26" s="41">
        <v>165</v>
      </c>
      <c r="Y26" s="10"/>
      <c r="AB26" s="58">
        <v>24</v>
      </c>
      <c r="AC26" s="76"/>
      <c r="AD26" s="76"/>
      <c r="AE26" s="76"/>
      <c r="AF26" s="58">
        <v>71</v>
      </c>
      <c r="AG26" s="76"/>
      <c r="AH26" s="76"/>
      <c r="AI26" s="76"/>
      <c r="AJ26" s="76">
        <v>118</v>
      </c>
      <c r="AK26" s="76"/>
      <c r="AL26" s="76"/>
      <c r="AM26" s="58"/>
      <c r="AO26" s="10">
        <v>24</v>
      </c>
      <c r="AP26" s="46"/>
      <c r="AQ26" s="10"/>
      <c r="AR26" s="10"/>
      <c r="AS26" s="10">
        <v>71</v>
      </c>
      <c r="AT26" s="46"/>
      <c r="AU26" s="10"/>
      <c r="AV26" s="40"/>
      <c r="AW26" s="41">
        <v>118</v>
      </c>
      <c r="AX26" s="40"/>
      <c r="AY26" s="10"/>
      <c r="AZ26" s="40"/>
      <c r="BA26" s="10"/>
      <c r="BB26"/>
      <c r="BC26" s="10">
        <v>24</v>
      </c>
      <c r="BD26" s="46"/>
      <c r="BE26" s="46"/>
      <c r="BF26" s="10"/>
      <c r="BG26" s="40"/>
      <c r="BH26" s="36">
        <v>71</v>
      </c>
      <c r="BI26" s="7"/>
      <c r="BJ26" s="7"/>
      <c r="BK26" s="7"/>
      <c r="BL26" s="8"/>
      <c r="BM26" s="7"/>
    </row>
    <row r="27" spans="1:65" x14ac:dyDescent="0.3">
      <c r="A27" s="3"/>
      <c r="B27" s="45"/>
      <c r="C27" s="45"/>
      <c r="H27" s="7">
        <v>25</v>
      </c>
      <c r="I27" s="10"/>
      <c r="J27" s="39">
        <v>72</v>
      </c>
      <c r="K27" s="40"/>
      <c r="L27" s="36">
        <v>119</v>
      </c>
      <c r="M27" s="10"/>
      <c r="N27" s="36">
        <v>166</v>
      </c>
      <c r="O27" s="10"/>
      <c r="R27" s="7">
        <v>25</v>
      </c>
      <c r="S27" s="10"/>
      <c r="T27" s="39">
        <v>72</v>
      </c>
      <c r="U27" s="40"/>
      <c r="V27" s="36">
        <v>119</v>
      </c>
      <c r="W27" s="40"/>
      <c r="X27" s="41">
        <v>166</v>
      </c>
      <c r="Y27" s="10"/>
      <c r="AB27" s="58">
        <v>25</v>
      </c>
      <c r="AC27" s="76"/>
      <c r="AD27" s="76"/>
      <c r="AE27" s="76"/>
      <c r="AF27" s="58">
        <v>72</v>
      </c>
      <c r="AG27" s="76"/>
      <c r="AH27" s="76"/>
      <c r="AI27" s="76"/>
      <c r="AJ27" s="76">
        <v>119</v>
      </c>
      <c r="AK27" s="76"/>
      <c r="AL27" s="76"/>
      <c r="AM27" s="58"/>
      <c r="AO27" s="10">
        <v>25</v>
      </c>
      <c r="AP27" s="46"/>
      <c r="AQ27" s="10"/>
      <c r="AR27" s="10"/>
      <c r="AS27" s="10">
        <v>72</v>
      </c>
      <c r="AT27" s="46"/>
      <c r="AU27" s="10"/>
      <c r="AV27" s="40"/>
      <c r="AW27" s="41">
        <v>119</v>
      </c>
      <c r="AX27" s="40"/>
      <c r="AY27" s="10"/>
      <c r="AZ27" s="40"/>
      <c r="BA27" s="10"/>
      <c r="BB27"/>
      <c r="BC27" s="10">
        <v>25</v>
      </c>
      <c r="BD27" s="46"/>
      <c r="BE27" s="46"/>
      <c r="BF27" s="10"/>
      <c r="BG27" s="40"/>
      <c r="BH27" s="36">
        <v>72</v>
      </c>
      <c r="BI27" s="7"/>
      <c r="BJ27" s="7"/>
      <c r="BK27" s="7"/>
      <c r="BL27" s="8"/>
      <c r="BM27" s="7"/>
    </row>
    <row r="28" spans="1:65" x14ac:dyDescent="0.3">
      <c r="A28" s="3"/>
      <c r="B28" s="45"/>
      <c r="C28" s="45"/>
      <c r="H28" s="7">
        <v>26</v>
      </c>
      <c r="I28" s="10"/>
      <c r="J28" s="39">
        <v>73</v>
      </c>
      <c r="K28" s="40"/>
      <c r="L28" s="36">
        <v>120</v>
      </c>
      <c r="M28" s="10"/>
      <c r="N28" s="36">
        <v>167</v>
      </c>
      <c r="O28" s="10"/>
      <c r="R28" s="7">
        <v>26</v>
      </c>
      <c r="S28" s="10"/>
      <c r="T28" s="39">
        <v>73</v>
      </c>
      <c r="U28" s="40"/>
      <c r="V28" s="36">
        <v>120</v>
      </c>
      <c r="W28" s="40"/>
      <c r="X28" s="41">
        <v>167</v>
      </c>
      <c r="Y28" s="10"/>
      <c r="AB28" s="58">
        <v>26</v>
      </c>
      <c r="AC28" s="76"/>
      <c r="AD28" s="76"/>
      <c r="AE28" s="76"/>
      <c r="AF28" s="58">
        <v>73</v>
      </c>
      <c r="AG28" s="76"/>
      <c r="AH28" s="76"/>
      <c r="AI28" s="76"/>
      <c r="AJ28" s="76">
        <v>120</v>
      </c>
      <c r="AK28" s="76"/>
      <c r="AL28" s="76"/>
      <c r="AM28" s="58"/>
      <c r="AO28" s="10">
        <v>26</v>
      </c>
      <c r="AP28" s="46"/>
      <c r="AQ28" s="10"/>
      <c r="AR28" s="10"/>
      <c r="AS28" s="10">
        <v>73</v>
      </c>
      <c r="AT28" s="46"/>
      <c r="AU28" s="10"/>
      <c r="AV28" s="40"/>
      <c r="AW28" s="41">
        <v>120</v>
      </c>
      <c r="AX28" s="40"/>
      <c r="AY28" s="10"/>
      <c r="AZ28" s="40"/>
      <c r="BA28" s="10"/>
      <c r="BB28"/>
      <c r="BC28" s="10">
        <v>26</v>
      </c>
      <c r="BD28" s="46"/>
      <c r="BE28" s="46"/>
      <c r="BF28" s="10"/>
      <c r="BG28" s="40"/>
      <c r="BH28" s="36">
        <v>73</v>
      </c>
      <c r="BI28" s="7"/>
      <c r="BJ28" s="7"/>
      <c r="BK28" s="7"/>
      <c r="BL28" s="8"/>
      <c r="BM28" s="7"/>
    </row>
    <row r="29" spans="1:65" x14ac:dyDescent="0.3">
      <c r="A29" s="3"/>
      <c r="B29" s="45"/>
      <c r="C29" s="45"/>
      <c r="H29" s="7">
        <v>27</v>
      </c>
      <c r="I29" s="10"/>
      <c r="J29" s="39">
        <v>74</v>
      </c>
      <c r="K29" s="40"/>
      <c r="L29" s="36">
        <v>121</v>
      </c>
      <c r="M29" s="10"/>
      <c r="N29" s="36">
        <v>168</v>
      </c>
      <c r="O29" s="10"/>
      <c r="R29" s="7">
        <v>27</v>
      </c>
      <c r="S29" s="10"/>
      <c r="T29" s="39">
        <v>74</v>
      </c>
      <c r="U29" s="40"/>
      <c r="V29" s="36">
        <v>121</v>
      </c>
      <c r="W29" s="40"/>
      <c r="X29" s="41">
        <v>168</v>
      </c>
      <c r="Y29" s="10"/>
      <c r="AB29" s="58">
        <v>27</v>
      </c>
      <c r="AC29" s="76"/>
      <c r="AD29" s="76"/>
      <c r="AE29" s="76"/>
      <c r="AF29" s="58">
        <v>74</v>
      </c>
      <c r="AG29" s="76"/>
      <c r="AH29" s="76"/>
      <c r="AI29" s="76"/>
      <c r="AJ29" s="76">
        <v>121</v>
      </c>
      <c r="AK29" s="76"/>
      <c r="AL29" s="76"/>
      <c r="AM29" s="58"/>
      <c r="AO29" s="10">
        <v>27</v>
      </c>
      <c r="AP29" s="46"/>
      <c r="AQ29" s="10"/>
      <c r="AR29" s="10"/>
      <c r="AS29" s="10">
        <v>74</v>
      </c>
      <c r="AT29" s="46"/>
      <c r="AU29" s="10"/>
      <c r="AV29" s="40"/>
      <c r="AW29" s="41">
        <v>121</v>
      </c>
      <c r="AX29" s="40"/>
      <c r="AY29" s="10"/>
      <c r="AZ29" s="40"/>
      <c r="BA29" s="10"/>
      <c r="BB29"/>
      <c r="BC29" s="10">
        <v>27</v>
      </c>
      <c r="BD29" s="46"/>
      <c r="BE29" s="46"/>
      <c r="BF29" s="10"/>
      <c r="BG29" s="40"/>
      <c r="BH29" s="36">
        <v>74</v>
      </c>
      <c r="BI29" s="7"/>
      <c r="BJ29" s="7"/>
      <c r="BK29" s="7"/>
      <c r="BL29" s="8"/>
      <c r="BM29" s="7"/>
    </row>
    <row r="30" spans="1:65" x14ac:dyDescent="0.3">
      <c r="A30" s="3"/>
      <c r="B30" s="45"/>
      <c r="C30" s="45"/>
      <c r="H30" s="7">
        <v>28</v>
      </c>
      <c r="I30" s="10"/>
      <c r="J30" s="39">
        <v>75</v>
      </c>
      <c r="K30" s="40"/>
      <c r="L30" s="36">
        <v>122</v>
      </c>
      <c r="M30" s="10"/>
      <c r="N30" s="36">
        <v>169</v>
      </c>
      <c r="O30" s="10"/>
      <c r="R30" s="7">
        <v>28</v>
      </c>
      <c r="S30" s="10"/>
      <c r="T30" s="39">
        <v>75</v>
      </c>
      <c r="U30" s="40"/>
      <c r="V30" s="36">
        <v>122</v>
      </c>
      <c r="W30" s="40"/>
      <c r="X30" s="41">
        <v>169</v>
      </c>
      <c r="Y30" s="10"/>
      <c r="AB30" s="58">
        <v>28</v>
      </c>
      <c r="AC30" s="76"/>
      <c r="AD30" s="76"/>
      <c r="AE30" s="76"/>
      <c r="AF30" s="58">
        <v>75</v>
      </c>
      <c r="AG30" s="76"/>
      <c r="AH30" s="76"/>
      <c r="AI30" s="76"/>
      <c r="AJ30" s="76">
        <v>122</v>
      </c>
      <c r="AK30" s="76"/>
      <c r="AL30" s="76"/>
      <c r="AM30" s="58"/>
      <c r="AO30" s="10">
        <v>28</v>
      </c>
      <c r="AP30" s="46"/>
      <c r="AQ30" s="10"/>
      <c r="AR30" s="10"/>
      <c r="AS30" s="10">
        <v>75</v>
      </c>
      <c r="AT30" s="46"/>
      <c r="AU30" s="10"/>
      <c r="AV30" s="40"/>
      <c r="AW30" s="41">
        <v>122</v>
      </c>
      <c r="AX30" s="40"/>
      <c r="AY30" s="10"/>
      <c r="AZ30" s="40"/>
      <c r="BA30" s="10"/>
      <c r="BB30"/>
      <c r="BC30" s="10">
        <v>28</v>
      </c>
      <c r="BD30" s="46"/>
      <c r="BE30" s="46"/>
      <c r="BF30" s="10"/>
      <c r="BG30" s="40"/>
      <c r="BH30" s="36">
        <v>75</v>
      </c>
      <c r="BI30" s="7"/>
      <c r="BJ30" s="7"/>
      <c r="BK30" s="7"/>
      <c r="BL30" s="8"/>
      <c r="BM30" s="7"/>
    </row>
    <row r="31" spans="1:65" x14ac:dyDescent="0.3">
      <c r="A31" s="3"/>
      <c r="B31" s="45"/>
      <c r="C31" s="45"/>
      <c r="H31" s="7">
        <v>29</v>
      </c>
      <c r="I31" s="10"/>
      <c r="J31" s="39">
        <v>76</v>
      </c>
      <c r="K31" s="40"/>
      <c r="L31" s="36">
        <v>123</v>
      </c>
      <c r="M31" s="10"/>
      <c r="N31" s="36">
        <v>170</v>
      </c>
      <c r="O31" s="10"/>
      <c r="R31" s="7">
        <v>29</v>
      </c>
      <c r="S31" s="10"/>
      <c r="T31" s="39">
        <v>76</v>
      </c>
      <c r="U31" s="40"/>
      <c r="V31" s="36">
        <v>123</v>
      </c>
      <c r="W31" s="40"/>
      <c r="X31" s="41">
        <v>170</v>
      </c>
      <c r="Y31" s="10"/>
      <c r="AB31" s="58">
        <v>29</v>
      </c>
      <c r="AC31" s="76"/>
      <c r="AD31" s="76"/>
      <c r="AE31" s="76"/>
      <c r="AF31" s="58">
        <v>76</v>
      </c>
      <c r="AG31" s="76"/>
      <c r="AH31" s="76"/>
      <c r="AI31" s="76"/>
      <c r="AJ31" s="76">
        <v>123</v>
      </c>
      <c r="AK31" s="76"/>
      <c r="AL31" s="76"/>
      <c r="AM31" s="58"/>
      <c r="AO31" s="10">
        <v>29</v>
      </c>
      <c r="AP31" s="46"/>
      <c r="AQ31" s="10"/>
      <c r="AR31" s="10"/>
      <c r="AS31" s="10">
        <v>76</v>
      </c>
      <c r="AT31" s="46"/>
      <c r="AU31" s="10"/>
      <c r="AV31" s="40"/>
      <c r="AW31" s="41">
        <v>123</v>
      </c>
      <c r="AX31" s="40"/>
      <c r="AY31" s="10"/>
      <c r="AZ31" s="40"/>
      <c r="BA31" s="10"/>
      <c r="BB31"/>
      <c r="BC31" s="10">
        <v>29</v>
      </c>
      <c r="BD31" s="46"/>
      <c r="BE31" s="46"/>
      <c r="BF31" s="10"/>
      <c r="BG31" s="40"/>
      <c r="BH31" s="36">
        <v>76</v>
      </c>
      <c r="BI31" s="7"/>
      <c r="BJ31" s="7"/>
      <c r="BK31" s="7"/>
      <c r="BL31" s="8"/>
      <c r="BM31" s="7"/>
    </row>
    <row r="32" spans="1:65" x14ac:dyDescent="0.3">
      <c r="A32" s="3"/>
      <c r="B32" s="45"/>
      <c r="C32" s="45"/>
      <c r="H32" s="7">
        <v>30</v>
      </c>
      <c r="I32" s="10"/>
      <c r="J32" s="39">
        <v>77</v>
      </c>
      <c r="K32" s="40"/>
      <c r="L32" s="36">
        <v>124</v>
      </c>
      <c r="M32" s="10"/>
      <c r="N32" s="36">
        <v>171</v>
      </c>
      <c r="O32" s="10"/>
      <c r="R32" s="7">
        <v>30</v>
      </c>
      <c r="S32" s="10"/>
      <c r="T32" s="39">
        <v>77</v>
      </c>
      <c r="U32" s="40"/>
      <c r="V32" s="36">
        <v>124</v>
      </c>
      <c r="W32" s="40"/>
      <c r="X32" s="41">
        <v>171</v>
      </c>
      <c r="Y32" s="10"/>
      <c r="AB32" s="58">
        <v>30</v>
      </c>
      <c r="AC32" s="76"/>
      <c r="AD32" s="76"/>
      <c r="AE32" s="76"/>
      <c r="AF32" s="58">
        <v>77</v>
      </c>
      <c r="AG32" s="76"/>
      <c r="AH32" s="76"/>
      <c r="AI32" s="76"/>
      <c r="AJ32" s="76">
        <v>124</v>
      </c>
      <c r="AK32" s="76"/>
      <c r="AL32" s="76"/>
      <c r="AM32" s="58"/>
      <c r="AO32" s="10">
        <v>30</v>
      </c>
      <c r="AP32" s="46"/>
      <c r="AQ32" s="10"/>
      <c r="AR32" s="10"/>
      <c r="AS32" s="10">
        <v>77</v>
      </c>
      <c r="AT32" s="46"/>
      <c r="AU32" s="10"/>
      <c r="AV32" s="40"/>
      <c r="AW32" s="41">
        <v>124</v>
      </c>
      <c r="AX32" s="40"/>
      <c r="AY32" s="10"/>
      <c r="AZ32" s="40"/>
      <c r="BA32" s="10"/>
      <c r="BB32"/>
      <c r="BC32" s="10">
        <v>30</v>
      </c>
      <c r="BD32" s="46"/>
      <c r="BE32" s="46"/>
      <c r="BF32" s="10"/>
      <c r="BG32" s="40"/>
      <c r="BH32" s="36">
        <v>77</v>
      </c>
      <c r="BI32" s="7"/>
      <c r="BJ32" s="7"/>
      <c r="BK32" s="7"/>
      <c r="BL32" s="8"/>
      <c r="BM32" s="7"/>
    </row>
    <row r="33" spans="1:65" x14ac:dyDescent="0.3">
      <c r="A33" s="3"/>
      <c r="B33" s="45"/>
      <c r="C33" s="45"/>
      <c r="H33" s="7">
        <v>31</v>
      </c>
      <c r="I33" s="10"/>
      <c r="J33" s="39">
        <v>78</v>
      </c>
      <c r="K33" s="40"/>
      <c r="L33" s="36">
        <v>125</v>
      </c>
      <c r="M33" s="10"/>
      <c r="N33" s="36">
        <v>172</v>
      </c>
      <c r="O33" s="10"/>
      <c r="R33" s="7">
        <v>31</v>
      </c>
      <c r="S33" s="10"/>
      <c r="T33" s="39">
        <v>78</v>
      </c>
      <c r="U33" s="40"/>
      <c r="V33" s="36">
        <v>125</v>
      </c>
      <c r="W33" s="40"/>
      <c r="X33" s="41">
        <v>172</v>
      </c>
      <c r="Y33" s="10"/>
      <c r="AB33" s="58">
        <v>31</v>
      </c>
      <c r="AC33" s="76"/>
      <c r="AD33" s="76"/>
      <c r="AE33" s="76"/>
      <c r="AF33" s="58">
        <v>78</v>
      </c>
      <c r="AG33" s="76"/>
      <c r="AH33" s="76"/>
      <c r="AI33" s="76"/>
      <c r="AJ33" s="76">
        <v>125</v>
      </c>
      <c r="AK33" s="76"/>
      <c r="AL33" s="76"/>
      <c r="AM33" s="58"/>
      <c r="AO33" s="10">
        <v>31</v>
      </c>
      <c r="AP33" s="46"/>
      <c r="AQ33" s="10"/>
      <c r="AR33" s="10"/>
      <c r="AS33" s="10">
        <v>78</v>
      </c>
      <c r="AT33" s="46"/>
      <c r="AU33" s="10"/>
      <c r="AV33" s="40"/>
      <c r="AW33" s="41">
        <v>125</v>
      </c>
      <c r="AX33" s="40"/>
      <c r="AY33" s="10"/>
      <c r="AZ33" s="40"/>
      <c r="BA33" s="10"/>
      <c r="BB33"/>
      <c r="BC33" s="10">
        <v>31</v>
      </c>
      <c r="BD33" s="46"/>
      <c r="BE33" s="46"/>
      <c r="BF33" s="10"/>
      <c r="BG33" s="40"/>
      <c r="BH33" s="36">
        <v>78</v>
      </c>
      <c r="BI33" s="7"/>
      <c r="BJ33" s="7"/>
      <c r="BK33" s="7"/>
      <c r="BL33" s="8"/>
      <c r="BM33" s="7"/>
    </row>
    <row r="34" spans="1:65" x14ac:dyDescent="0.3">
      <c r="A34" s="3"/>
      <c r="B34" s="45"/>
      <c r="C34" s="45"/>
      <c r="H34" s="7">
        <v>32</v>
      </c>
      <c r="I34" s="10"/>
      <c r="J34" s="39">
        <v>79</v>
      </c>
      <c r="K34" s="40"/>
      <c r="L34" s="36">
        <v>126</v>
      </c>
      <c r="M34" s="10"/>
      <c r="N34" s="36">
        <v>173</v>
      </c>
      <c r="O34" s="10"/>
      <c r="R34" s="7">
        <v>32</v>
      </c>
      <c r="S34" s="10"/>
      <c r="T34" s="39">
        <v>79</v>
      </c>
      <c r="U34" s="40"/>
      <c r="V34" s="36">
        <v>126</v>
      </c>
      <c r="W34" s="40"/>
      <c r="X34" s="41">
        <v>173</v>
      </c>
      <c r="Y34" s="10"/>
      <c r="AB34" s="58">
        <v>32</v>
      </c>
      <c r="AC34" s="76"/>
      <c r="AD34" s="76"/>
      <c r="AE34" s="76"/>
      <c r="AF34" s="58">
        <v>79</v>
      </c>
      <c r="AG34" s="76"/>
      <c r="AH34" s="76"/>
      <c r="AI34" s="76"/>
      <c r="AJ34" s="76">
        <v>126</v>
      </c>
      <c r="AK34" s="76"/>
      <c r="AL34" s="76"/>
      <c r="AM34" s="58"/>
      <c r="AO34" s="10">
        <v>32</v>
      </c>
      <c r="AP34" s="46"/>
      <c r="AQ34" s="10"/>
      <c r="AR34" s="10"/>
      <c r="AS34" s="10">
        <v>79</v>
      </c>
      <c r="AT34" s="46"/>
      <c r="AU34" s="10"/>
      <c r="AV34" s="40"/>
      <c r="AW34" s="41">
        <v>126</v>
      </c>
      <c r="AX34" s="40"/>
      <c r="AY34" s="10"/>
      <c r="AZ34" s="40"/>
      <c r="BA34" s="10"/>
      <c r="BB34"/>
      <c r="BC34" s="10">
        <v>32</v>
      </c>
      <c r="BD34" s="46"/>
      <c r="BE34" s="46"/>
      <c r="BF34" s="10"/>
      <c r="BG34" s="40"/>
      <c r="BH34" s="36">
        <v>79</v>
      </c>
      <c r="BI34" s="7"/>
      <c r="BJ34" s="7"/>
      <c r="BK34" s="7"/>
      <c r="BL34" s="8"/>
      <c r="BM34" s="7"/>
    </row>
    <row r="35" spans="1:65" x14ac:dyDescent="0.3">
      <c r="A35" s="3"/>
      <c r="B35" s="45"/>
      <c r="C35" s="45"/>
      <c r="H35" s="7">
        <v>33</v>
      </c>
      <c r="I35" s="10"/>
      <c r="J35" s="39">
        <v>80</v>
      </c>
      <c r="K35" s="40"/>
      <c r="L35" s="36">
        <v>127</v>
      </c>
      <c r="M35" s="10"/>
      <c r="N35" s="36">
        <v>174</v>
      </c>
      <c r="O35" s="10"/>
      <c r="R35" s="7">
        <v>33</v>
      </c>
      <c r="S35" s="10"/>
      <c r="T35" s="39">
        <v>80</v>
      </c>
      <c r="U35" s="40"/>
      <c r="V35" s="36">
        <v>127</v>
      </c>
      <c r="W35" s="40"/>
      <c r="X35" s="41">
        <v>174</v>
      </c>
      <c r="Y35" s="10"/>
      <c r="AB35" s="58">
        <v>33</v>
      </c>
      <c r="AC35" s="76"/>
      <c r="AD35" s="76"/>
      <c r="AE35" s="76"/>
      <c r="AF35" s="58">
        <v>80</v>
      </c>
      <c r="AG35" s="76"/>
      <c r="AH35" s="76"/>
      <c r="AI35" s="76"/>
      <c r="AJ35" s="76">
        <v>127</v>
      </c>
      <c r="AK35" s="76"/>
      <c r="AL35" s="76"/>
      <c r="AM35" s="58"/>
      <c r="AO35" s="10">
        <v>33</v>
      </c>
      <c r="AP35" s="46"/>
      <c r="AQ35" s="10"/>
      <c r="AR35" s="10"/>
      <c r="AS35" s="10">
        <v>80</v>
      </c>
      <c r="AT35" s="46"/>
      <c r="AU35" s="10"/>
      <c r="AV35" s="40"/>
      <c r="AW35" s="41">
        <v>127</v>
      </c>
      <c r="AX35" s="40"/>
      <c r="AY35" s="10"/>
      <c r="AZ35" s="40"/>
      <c r="BA35" s="10"/>
      <c r="BB35"/>
      <c r="BC35" s="10">
        <v>33</v>
      </c>
      <c r="BD35" s="46"/>
      <c r="BE35" s="46"/>
      <c r="BF35" s="10"/>
      <c r="BG35" s="40"/>
      <c r="BH35" s="36">
        <v>80</v>
      </c>
      <c r="BI35" s="7"/>
      <c r="BJ35" s="7"/>
      <c r="BK35" s="7"/>
      <c r="BL35" s="8"/>
      <c r="BM35" s="7"/>
    </row>
    <row r="36" spans="1:65" x14ac:dyDescent="0.3">
      <c r="A36" s="3"/>
      <c r="B36" s="45"/>
      <c r="C36" s="45"/>
      <c r="H36" s="7">
        <v>34</v>
      </c>
      <c r="I36" s="10"/>
      <c r="J36" s="39">
        <v>81</v>
      </c>
      <c r="K36" s="40"/>
      <c r="L36" s="36">
        <v>128</v>
      </c>
      <c r="M36" s="10"/>
      <c r="N36" s="36">
        <v>175</v>
      </c>
      <c r="O36" s="10"/>
      <c r="R36" s="7">
        <v>34</v>
      </c>
      <c r="S36" s="10"/>
      <c r="T36" s="39">
        <v>81</v>
      </c>
      <c r="U36" s="40"/>
      <c r="V36" s="36">
        <v>128</v>
      </c>
      <c r="W36" s="40"/>
      <c r="X36" s="41">
        <v>175</v>
      </c>
      <c r="Y36" s="10"/>
      <c r="AB36" s="58">
        <v>34</v>
      </c>
      <c r="AC36" s="76"/>
      <c r="AD36" s="76"/>
      <c r="AE36" s="76"/>
      <c r="AF36" s="58">
        <v>81</v>
      </c>
      <c r="AG36" s="76"/>
      <c r="AH36" s="76"/>
      <c r="AI36" s="76"/>
      <c r="AJ36" s="76">
        <v>128</v>
      </c>
      <c r="AK36" s="76"/>
      <c r="AL36" s="76"/>
      <c r="AM36" s="58"/>
      <c r="AO36" s="10">
        <v>34</v>
      </c>
      <c r="AP36" s="46"/>
      <c r="AQ36" s="10"/>
      <c r="AR36" s="10"/>
      <c r="AS36" s="10">
        <v>81</v>
      </c>
      <c r="AT36" s="46"/>
      <c r="AU36" s="10"/>
      <c r="AV36" s="40"/>
      <c r="AW36" s="41">
        <v>128</v>
      </c>
      <c r="AX36" s="40"/>
      <c r="AY36" s="10"/>
      <c r="AZ36" s="40"/>
      <c r="BA36" s="10"/>
      <c r="BB36"/>
      <c r="BC36" s="10">
        <v>34</v>
      </c>
      <c r="BD36" s="46"/>
      <c r="BE36" s="46"/>
      <c r="BF36" s="10"/>
      <c r="BG36" s="40"/>
      <c r="BH36" s="36">
        <v>81</v>
      </c>
      <c r="BI36" s="7"/>
      <c r="BJ36" s="7"/>
      <c r="BK36" s="7"/>
      <c r="BL36" s="8"/>
      <c r="BM36" s="7"/>
    </row>
    <row r="37" spans="1:65" x14ac:dyDescent="0.3">
      <c r="A37" s="3"/>
      <c r="B37" s="45"/>
      <c r="C37" s="45"/>
      <c r="H37" s="7">
        <v>35</v>
      </c>
      <c r="I37" s="10"/>
      <c r="J37" s="39">
        <v>82</v>
      </c>
      <c r="K37" s="40"/>
      <c r="L37" s="36">
        <v>129</v>
      </c>
      <c r="M37" s="10"/>
      <c r="N37" s="36">
        <v>176</v>
      </c>
      <c r="O37" s="10"/>
      <c r="R37" s="7">
        <v>35</v>
      </c>
      <c r="S37" s="10"/>
      <c r="T37" s="39">
        <v>82</v>
      </c>
      <c r="U37" s="40"/>
      <c r="V37" s="36">
        <v>129</v>
      </c>
      <c r="W37" s="40"/>
      <c r="X37" s="41">
        <v>176</v>
      </c>
      <c r="Y37" s="10"/>
      <c r="AB37" s="58">
        <v>35</v>
      </c>
      <c r="AC37" s="76"/>
      <c r="AD37" s="76"/>
      <c r="AE37" s="76"/>
      <c r="AF37" s="58">
        <v>82</v>
      </c>
      <c r="AG37" s="76"/>
      <c r="AH37" s="76"/>
      <c r="AI37" s="76"/>
      <c r="AJ37" s="76">
        <v>129</v>
      </c>
      <c r="AK37" s="76"/>
      <c r="AL37" s="76"/>
      <c r="AM37" s="58"/>
      <c r="AO37" s="10">
        <v>35</v>
      </c>
      <c r="AP37" s="46"/>
      <c r="AQ37" s="10"/>
      <c r="AR37" s="10"/>
      <c r="AS37" s="10">
        <v>82</v>
      </c>
      <c r="AT37" s="46"/>
      <c r="AU37" s="10"/>
      <c r="AV37" s="40"/>
      <c r="AW37" s="41">
        <v>129</v>
      </c>
      <c r="AX37" s="40"/>
      <c r="AY37" s="10"/>
      <c r="AZ37" s="40"/>
      <c r="BA37" s="10"/>
      <c r="BB37"/>
      <c r="BC37" s="10">
        <v>35</v>
      </c>
      <c r="BD37" s="46"/>
      <c r="BE37" s="46"/>
      <c r="BF37" s="10"/>
      <c r="BG37" s="40"/>
      <c r="BH37" s="36">
        <v>82</v>
      </c>
      <c r="BI37" s="7"/>
      <c r="BJ37" s="7"/>
      <c r="BK37" s="7"/>
      <c r="BL37" s="8"/>
      <c r="BM37" s="7"/>
    </row>
    <row r="38" spans="1:65" x14ac:dyDescent="0.3">
      <c r="A38" s="3"/>
      <c r="B38" s="45"/>
      <c r="C38" s="45"/>
      <c r="H38" s="7">
        <v>36</v>
      </c>
      <c r="I38" s="10"/>
      <c r="J38" s="39">
        <v>83</v>
      </c>
      <c r="K38" s="40"/>
      <c r="L38" s="36">
        <v>130</v>
      </c>
      <c r="M38" s="10"/>
      <c r="N38" s="36">
        <v>177</v>
      </c>
      <c r="O38" s="10"/>
      <c r="R38" s="7">
        <v>36</v>
      </c>
      <c r="S38" s="10"/>
      <c r="T38" s="39">
        <v>83</v>
      </c>
      <c r="U38" s="40"/>
      <c r="V38" s="36">
        <v>130</v>
      </c>
      <c r="W38" s="40"/>
      <c r="X38" s="41">
        <v>177</v>
      </c>
      <c r="Y38" s="10"/>
      <c r="AB38" s="58">
        <v>36</v>
      </c>
      <c r="AC38" s="76"/>
      <c r="AD38" s="76"/>
      <c r="AE38" s="76"/>
      <c r="AF38" s="58">
        <v>83</v>
      </c>
      <c r="AG38" s="76"/>
      <c r="AH38" s="76"/>
      <c r="AI38" s="76"/>
      <c r="AJ38" s="76">
        <v>130</v>
      </c>
      <c r="AK38" s="76"/>
      <c r="AL38" s="76"/>
      <c r="AM38" s="58"/>
      <c r="AO38" s="10">
        <v>36</v>
      </c>
      <c r="AP38" s="46"/>
      <c r="AQ38" s="10"/>
      <c r="AR38" s="10"/>
      <c r="AS38" s="10">
        <v>83</v>
      </c>
      <c r="AT38" s="46"/>
      <c r="AU38" s="10"/>
      <c r="AV38" s="40"/>
      <c r="AW38" s="41">
        <v>130</v>
      </c>
      <c r="AX38" s="40"/>
      <c r="AY38" s="10"/>
      <c r="AZ38" s="40"/>
      <c r="BA38" s="10"/>
      <c r="BB38"/>
      <c r="BC38" s="10">
        <v>36</v>
      </c>
      <c r="BD38" s="46"/>
      <c r="BE38" s="46"/>
      <c r="BF38" s="10"/>
      <c r="BG38" s="40"/>
      <c r="BH38" s="36">
        <v>83</v>
      </c>
      <c r="BI38" s="7"/>
      <c r="BJ38" s="7"/>
      <c r="BK38" s="7"/>
      <c r="BL38" s="8"/>
      <c r="BM38" s="7"/>
    </row>
    <row r="39" spans="1:65" x14ac:dyDescent="0.3">
      <c r="A39" s="3"/>
      <c r="B39" s="45"/>
      <c r="C39" s="45"/>
      <c r="H39" s="7">
        <v>37</v>
      </c>
      <c r="I39" s="10"/>
      <c r="J39" s="39">
        <v>84</v>
      </c>
      <c r="K39" s="40"/>
      <c r="L39" s="36">
        <v>131</v>
      </c>
      <c r="M39" s="10"/>
      <c r="N39" s="36">
        <v>178</v>
      </c>
      <c r="O39" s="10"/>
      <c r="R39" s="7">
        <v>37</v>
      </c>
      <c r="S39" s="10"/>
      <c r="T39" s="39">
        <v>84</v>
      </c>
      <c r="U39" s="40"/>
      <c r="V39" s="36">
        <v>131</v>
      </c>
      <c r="W39" s="40"/>
      <c r="X39" s="41">
        <v>178</v>
      </c>
      <c r="Y39" s="10"/>
      <c r="AB39" s="58">
        <v>37</v>
      </c>
      <c r="AC39" s="76"/>
      <c r="AD39" s="76"/>
      <c r="AE39" s="76"/>
      <c r="AF39" s="58">
        <v>84</v>
      </c>
      <c r="AG39" s="76"/>
      <c r="AH39" s="76"/>
      <c r="AI39" s="76"/>
      <c r="AJ39" s="76">
        <v>131</v>
      </c>
      <c r="AK39" s="76"/>
      <c r="AL39" s="76"/>
      <c r="AM39" s="58"/>
      <c r="AO39" s="10">
        <v>37</v>
      </c>
      <c r="AP39" s="46"/>
      <c r="AQ39" s="10"/>
      <c r="AR39" s="10"/>
      <c r="AS39" s="10">
        <v>84</v>
      </c>
      <c r="AT39" s="46"/>
      <c r="AU39" s="10"/>
      <c r="AV39" s="40"/>
      <c r="AW39" s="41">
        <v>131</v>
      </c>
      <c r="AX39" s="40"/>
      <c r="AY39" s="10"/>
      <c r="AZ39" s="40"/>
      <c r="BA39" s="10"/>
      <c r="BB39"/>
      <c r="BC39" s="10">
        <v>37</v>
      </c>
      <c r="BD39" s="46"/>
      <c r="BE39" s="46"/>
      <c r="BF39" s="10"/>
      <c r="BG39" s="40"/>
      <c r="BH39" s="36">
        <v>84</v>
      </c>
      <c r="BI39" s="7"/>
      <c r="BJ39" s="7"/>
      <c r="BK39" s="7"/>
      <c r="BL39" s="8"/>
      <c r="BM39" s="7"/>
    </row>
    <row r="40" spans="1:65" x14ac:dyDescent="0.3">
      <c r="A40" s="3"/>
      <c r="B40" s="45"/>
      <c r="C40" s="45"/>
      <c r="H40" s="7">
        <v>38</v>
      </c>
      <c r="I40" s="10"/>
      <c r="J40" s="39">
        <v>85</v>
      </c>
      <c r="K40" s="40"/>
      <c r="L40" s="36">
        <v>132</v>
      </c>
      <c r="M40" s="10"/>
      <c r="N40" s="36">
        <v>179</v>
      </c>
      <c r="O40" s="10"/>
      <c r="R40" s="7">
        <v>38</v>
      </c>
      <c r="S40" s="10"/>
      <c r="T40" s="39">
        <v>85</v>
      </c>
      <c r="U40" s="40"/>
      <c r="V40" s="36">
        <v>132</v>
      </c>
      <c r="W40" s="40"/>
      <c r="X40" s="41">
        <v>179</v>
      </c>
      <c r="Y40" s="10"/>
      <c r="AB40" s="58">
        <v>38</v>
      </c>
      <c r="AC40" s="76"/>
      <c r="AD40" s="76"/>
      <c r="AE40" s="76"/>
      <c r="AF40" s="58">
        <v>85</v>
      </c>
      <c r="AG40" s="76"/>
      <c r="AH40" s="76"/>
      <c r="AI40" s="76"/>
      <c r="AJ40" s="76">
        <v>132</v>
      </c>
      <c r="AK40" s="76"/>
      <c r="AL40" s="76"/>
      <c r="AM40" s="58"/>
      <c r="AO40" s="10">
        <v>38</v>
      </c>
      <c r="AP40" s="46"/>
      <c r="AQ40" s="10"/>
      <c r="AR40" s="10"/>
      <c r="AS40" s="10">
        <v>85</v>
      </c>
      <c r="AT40" s="46"/>
      <c r="AU40" s="10"/>
      <c r="AV40" s="40"/>
      <c r="AW40" s="41">
        <v>132</v>
      </c>
      <c r="AX40" s="40"/>
      <c r="AY40" s="10"/>
      <c r="AZ40" s="40"/>
      <c r="BA40" s="10"/>
      <c r="BB40"/>
      <c r="BC40" s="10">
        <v>38</v>
      </c>
      <c r="BD40" s="46"/>
      <c r="BE40" s="46"/>
      <c r="BF40" s="10"/>
      <c r="BG40" s="40"/>
      <c r="BH40" s="36">
        <v>85</v>
      </c>
      <c r="BI40" s="7"/>
      <c r="BJ40" s="7"/>
      <c r="BK40" s="7"/>
      <c r="BL40" s="8"/>
      <c r="BM40" s="7"/>
    </row>
    <row r="41" spans="1:65" x14ac:dyDescent="0.3">
      <c r="A41" s="3"/>
      <c r="B41" s="45"/>
      <c r="C41" s="45"/>
      <c r="H41" s="7">
        <v>39</v>
      </c>
      <c r="I41" s="10"/>
      <c r="J41" s="39">
        <v>86</v>
      </c>
      <c r="K41" s="40"/>
      <c r="L41" s="36">
        <v>133</v>
      </c>
      <c r="M41" s="10"/>
      <c r="N41" s="36">
        <v>180</v>
      </c>
      <c r="O41" s="10"/>
      <c r="R41" s="7">
        <v>39</v>
      </c>
      <c r="S41" s="10"/>
      <c r="T41" s="39">
        <v>86</v>
      </c>
      <c r="U41" s="40"/>
      <c r="V41" s="36">
        <v>133</v>
      </c>
      <c r="W41" s="40"/>
      <c r="X41" s="41">
        <v>180</v>
      </c>
      <c r="Y41" s="10"/>
      <c r="AB41" s="58">
        <v>39</v>
      </c>
      <c r="AC41" s="76"/>
      <c r="AD41" s="76"/>
      <c r="AE41" s="76"/>
      <c r="AF41" s="58">
        <v>86</v>
      </c>
      <c r="AG41" s="76"/>
      <c r="AH41" s="76"/>
      <c r="AI41" s="76"/>
      <c r="AJ41" s="76">
        <v>133</v>
      </c>
      <c r="AK41" s="76"/>
      <c r="AL41" s="76"/>
      <c r="AM41" s="58"/>
      <c r="AO41" s="10">
        <v>39</v>
      </c>
      <c r="AP41" s="46"/>
      <c r="AQ41" s="10"/>
      <c r="AR41" s="10"/>
      <c r="AS41" s="10">
        <v>86</v>
      </c>
      <c r="AT41" s="46"/>
      <c r="AU41" s="10"/>
      <c r="AV41" s="40"/>
      <c r="AW41" s="41">
        <v>133</v>
      </c>
      <c r="AX41" s="40"/>
      <c r="AY41" s="10"/>
      <c r="AZ41" s="40"/>
      <c r="BA41" s="10"/>
      <c r="BB41"/>
      <c r="BC41" s="10">
        <v>39</v>
      </c>
      <c r="BD41" s="46"/>
      <c r="BE41" s="46"/>
      <c r="BF41" s="10"/>
      <c r="BG41" s="40"/>
      <c r="BH41" s="36">
        <v>86</v>
      </c>
      <c r="BI41" s="7"/>
      <c r="BJ41" s="7"/>
      <c r="BK41" s="7"/>
      <c r="BL41" s="8"/>
      <c r="BM41" s="7"/>
    </row>
    <row r="42" spans="1:65" x14ac:dyDescent="0.3">
      <c r="A42" s="3"/>
      <c r="B42" s="45"/>
      <c r="C42" s="45"/>
      <c r="H42" s="7">
        <v>40</v>
      </c>
      <c r="I42" s="10"/>
      <c r="J42" s="39">
        <v>87</v>
      </c>
      <c r="K42" s="40"/>
      <c r="L42" s="36">
        <v>134</v>
      </c>
      <c r="M42" s="10"/>
      <c r="N42" s="36">
        <v>181</v>
      </c>
      <c r="O42" s="10"/>
      <c r="R42" s="7">
        <v>40</v>
      </c>
      <c r="S42" s="10"/>
      <c r="T42" s="39">
        <v>87</v>
      </c>
      <c r="U42" s="40"/>
      <c r="V42" s="36">
        <v>134</v>
      </c>
      <c r="W42" s="40"/>
      <c r="X42" s="41">
        <v>181</v>
      </c>
      <c r="Y42" s="10"/>
      <c r="AB42" s="58">
        <v>40</v>
      </c>
      <c r="AC42" s="76"/>
      <c r="AD42" s="76"/>
      <c r="AE42" s="76"/>
      <c r="AF42" s="58">
        <v>87</v>
      </c>
      <c r="AG42" s="76"/>
      <c r="AH42" s="76"/>
      <c r="AI42" s="76"/>
      <c r="AJ42" s="76">
        <v>134</v>
      </c>
      <c r="AK42" s="76"/>
      <c r="AL42" s="76"/>
      <c r="AM42" s="58"/>
      <c r="AO42" s="10">
        <v>40</v>
      </c>
      <c r="AP42" s="46"/>
      <c r="AQ42" s="10"/>
      <c r="AR42" s="10"/>
      <c r="AS42" s="10">
        <v>87</v>
      </c>
      <c r="AT42" s="46"/>
      <c r="AU42" s="10"/>
      <c r="AV42" s="40"/>
      <c r="AW42" s="41">
        <v>134</v>
      </c>
      <c r="AX42" s="40"/>
      <c r="AY42" s="10"/>
      <c r="AZ42" s="40"/>
      <c r="BA42" s="10"/>
      <c r="BB42"/>
      <c r="BC42" s="10">
        <v>40</v>
      </c>
      <c r="BD42" s="46"/>
      <c r="BE42" s="46"/>
      <c r="BF42" s="10"/>
      <c r="BG42" s="40"/>
      <c r="BH42" s="36">
        <v>87</v>
      </c>
      <c r="BI42" s="7"/>
      <c r="BJ42" s="7"/>
      <c r="BK42" s="7"/>
      <c r="BL42" s="8"/>
      <c r="BM42" s="7"/>
    </row>
    <row r="43" spans="1:65" x14ac:dyDescent="0.3">
      <c r="A43" s="3"/>
      <c r="B43" s="45"/>
      <c r="C43" s="45"/>
      <c r="H43" s="7">
        <v>41</v>
      </c>
      <c r="I43" s="10"/>
      <c r="J43" s="39">
        <v>88</v>
      </c>
      <c r="K43" s="40"/>
      <c r="L43" s="36">
        <v>135</v>
      </c>
      <c r="M43" s="10"/>
      <c r="N43" s="36">
        <v>182</v>
      </c>
      <c r="O43" s="10"/>
      <c r="R43" s="7">
        <v>41</v>
      </c>
      <c r="S43" s="10"/>
      <c r="T43" s="39">
        <v>88</v>
      </c>
      <c r="U43" s="40"/>
      <c r="V43" s="36">
        <v>135</v>
      </c>
      <c r="W43" s="40"/>
      <c r="X43" s="41">
        <v>182</v>
      </c>
      <c r="Y43" s="10"/>
      <c r="AB43" s="58">
        <v>41</v>
      </c>
      <c r="AC43" s="76"/>
      <c r="AD43" s="76"/>
      <c r="AE43" s="76"/>
      <c r="AF43" s="58">
        <v>88</v>
      </c>
      <c r="AG43" s="76"/>
      <c r="AH43" s="76"/>
      <c r="AI43" s="76"/>
      <c r="AJ43" s="76">
        <v>135</v>
      </c>
      <c r="AK43" s="76"/>
      <c r="AL43" s="76"/>
      <c r="AM43" s="58"/>
      <c r="AO43" s="10">
        <v>41</v>
      </c>
      <c r="AP43" s="46"/>
      <c r="AQ43" s="10"/>
      <c r="AR43" s="10"/>
      <c r="AS43" s="10">
        <v>88</v>
      </c>
      <c r="AT43" s="46"/>
      <c r="AU43" s="10"/>
      <c r="AV43" s="40"/>
      <c r="AW43" s="41">
        <v>135</v>
      </c>
      <c r="AX43" s="40"/>
      <c r="AY43" s="10"/>
      <c r="AZ43" s="40"/>
      <c r="BA43" s="10"/>
      <c r="BB43"/>
      <c r="BC43" s="10">
        <v>41</v>
      </c>
      <c r="BD43" s="46"/>
      <c r="BE43" s="46"/>
      <c r="BF43" s="10"/>
      <c r="BG43" s="40"/>
      <c r="BH43" s="36">
        <v>88</v>
      </c>
      <c r="BI43" s="7"/>
      <c r="BJ43" s="7"/>
      <c r="BK43" s="7"/>
      <c r="BL43" s="7"/>
      <c r="BM43" s="7"/>
    </row>
    <row r="44" spans="1:65" x14ac:dyDescent="0.3">
      <c r="A44" s="3"/>
      <c r="B44" s="45"/>
      <c r="C44" s="45"/>
      <c r="H44" s="7">
        <v>42</v>
      </c>
      <c r="I44" s="10"/>
      <c r="J44" s="39">
        <v>89</v>
      </c>
      <c r="K44" s="40"/>
      <c r="L44" s="36">
        <v>136</v>
      </c>
      <c r="M44" s="10"/>
      <c r="N44" s="36">
        <v>183</v>
      </c>
      <c r="O44" s="10"/>
      <c r="R44" s="7">
        <v>42</v>
      </c>
      <c r="S44" s="10"/>
      <c r="T44" s="39">
        <v>89</v>
      </c>
      <c r="U44" s="40"/>
      <c r="V44" s="36">
        <v>136</v>
      </c>
      <c r="W44" s="40"/>
      <c r="X44" s="41">
        <v>183</v>
      </c>
      <c r="Y44" s="10"/>
      <c r="AB44" s="58">
        <v>42</v>
      </c>
      <c r="AC44" s="76"/>
      <c r="AD44" s="76"/>
      <c r="AE44" s="76"/>
      <c r="AF44" s="58">
        <v>89</v>
      </c>
      <c r="AG44" s="76"/>
      <c r="AH44" s="76"/>
      <c r="AI44" s="76"/>
      <c r="AJ44" s="76">
        <v>136</v>
      </c>
      <c r="AK44" s="76"/>
      <c r="AL44" s="76"/>
      <c r="AM44" s="58"/>
      <c r="AO44" s="10">
        <v>42</v>
      </c>
      <c r="AP44" s="46"/>
      <c r="AQ44" s="10"/>
      <c r="AR44" s="10"/>
      <c r="AS44" s="10">
        <v>89</v>
      </c>
      <c r="AT44" s="46"/>
      <c r="AU44" s="10"/>
      <c r="AV44" s="40"/>
      <c r="AW44" s="41">
        <v>136</v>
      </c>
      <c r="AX44" s="40"/>
      <c r="AY44" s="10"/>
      <c r="AZ44" s="40"/>
      <c r="BA44" s="10"/>
      <c r="BB44"/>
      <c r="BC44" s="10">
        <v>42</v>
      </c>
      <c r="BD44" s="46"/>
      <c r="BE44" s="46"/>
      <c r="BF44" s="10"/>
      <c r="BG44" s="40"/>
      <c r="BH44" s="36">
        <v>89</v>
      </c>
      <c r="BI44" s="7"/>
      <c r="BJ44" s="7"/>
      <c r="BK44" s="7"/>
      <c r="BL44" s="7"/>
      <c r="BM44" s="7"/>
    </row>
    <row r="45" spans="1:65" x14ac:dyDescent="0.3">
      <c r="A45" s="3"/>
      <c r="B45" s="45"/>
      <c r="C45" s="45"/>
      <c r="H45" s="7">
        <v>43</v>
      </c>
      <c r="I45" s="10"/>
      <c r="J45" s="39">
        <v>90</v>
      </c>
      <c r="K45" s="40"/>
      <c r="L45" s="36">
        <v>137</v>
      </c>
      <c r="M45" s="10"/>
      <c r="N45" s="36">
        <v>184</v>
      </c>
      <c r="O45" s="10"/>
      <c r="R45" s="7">
        <v>43</v>
      </c>
      <c r="S45" s="10"/>
      <c r="T45" s="39">
        <v>90</v>
      </c>
      <c r="U45" s="40"/>
      <c r="V45" s="36">
        <v>137</v>
      </c>
      <c r="W45" s="40"/>
      <c r="X45" s="41">
        <v>184</v>
      </c>
      <c r="Y45" s="10"/>
      <c r="AB45" s="58">
        <v>43</v>
      </c>
      <c r="AC45" s="76"/>
      <c r="AD45" s="76"/>
      <c r="AE45" s="76"/>
      <c r="AF45" s="58">
        <v>90</v>
      </c>
      <c r="AG45" s="76"/>
      <c r="AH45" s="76"/>
      <c r="AI45" s="76"/>
      <c r="AJ45" s="76">
        <v>137</v>
      </c>
      <c r="AK45" s="76"/>
      <c r="AL45" s="76"/>
      <c r="AM45" s="58"/>
      <c r="AO45" s="10">
        <v>43</v>
      </c>
      <c r="AP45" s="46"/>
      <c r="AQ45" s="10"/>
      <c r="AR45" s="10"/>
      <c r="AS45" s="10">
        <v>90</v>
      </c>
      <c r="AT45" s="46"/>
      <c r="AU45" s="10"/>
      <c r="AV45" s="40"/>
      <c r="AW45" s="41">
        <v>137</v>
      </c>
      <c r="AX45" s="40"/>
      <c r="AY45" s="10"/>
      <c r="AZ45" s="40"/>
      <c r="BA45" s="10"/>
      <c r="BB45"/>
      <c r="BC45" s="10">
        <v>43</v>
      </c>
      <c r="BD45" s="46"/>
      <c r="BE45" s="46"/>
      <c r="BF45" s="10"/>
      <c r="BG45" s="40"/>
      <c r="BH45" s="36">
        <v>90</v>
      </c>
      <c r="BI45" s="7"/>
      <c r="BJ45" s="7"/>
      <c r="BK45" s="7"/>
      <c r="BL45" s="7"/>
      <c r="BM45" s="7"/>
    </row>
    <row r="46" spans="1:65" x14ac:dyDescent="0.3">
      <c r="A46" s="3"/>
      <c r="B46" s="45"/>
      <c r="H46" s="7">
        <v>44</v>
      </c>
      <c r="I46" s="10"/>
      <c r="J46" s="39">
        <v>91</v>
      </c>
      <c r="K46" s="40"/>
      <c r="L46" s="36">
        <v>138</v>
      </c>
      <c r="M46" s="10"/>
      <c r="N46" s="36">
        <v>185</v>
      </c>
      <c r="O46" s="10"/>
      <c r="R46" s="7">
        <v>44</v>
      </c>
      <c r="S46" s="10"/>
      <c r="T46" s="39">
        <v>91</v>
      </c>
      <c r="U46" s="40"/>
      <c r="V46" s="36">
        <v>138</v>
      </c>
      <c r="W46" s="40"/>
      <c r="X46" s="41">
        <v>185</v>
      </c>
      <c r="Y46" s="10"/>
      <c r="AB46" s="58">
        <v>44</v>
      </c>
      <c r="AC46" s="76"/>
      <c r="AD46" s="76"/>
      <c r="AE46" s="76"/>
      <c r="AF46" s="58">
        <v>91</v>
      </c>
      <c r="AG46" s="76"/>
      <c r="AH46" s="76"/>
      <c r="AI46" s="76"/>
      <c r="AJ46" s="76">
        <v>138</v>
      </c>
      <c r="AK46" s="76"/>
      <c r="AL46" s="76"/>
      <c r="AM46" s="58"/>
      <c r="AO46" s="10">
        <v>44</v>
      </c>
      <c r="AP46" s="46"/>
      <c r="AQ46" s="10"/>
      <c r="AR46" s="10"/>
      <c r="AS46" s="10">
        <v>91</v>
      </c>
      <c r="AT46" s="46"/>
      <c r="AU46" s="10"/>
      <c r="AV46" s="40"/>
      <c r="AW46" s="41">
        <v>138</v>
      </c>
      <c r="AX46" s="40"/>
      <c r="AY46" s="10"/>
      <c r="AZ46" s="40"/>
      <c r="BA46" s="10"/>
      <c r="BB46"/>
      <c r="BC46" s="10">
        <v>44</v>
      </c>
      <c r="BD46" s="46"/>
      <c r="BE46" s="46"/>
      <c r="BF46" s="10"/>
      <c r="BG46" s="40"/>
      <c r="BH46" s="36">
        <v>91</v>
      </c>
      <c r="BI46" s="7"/>
      <c r="BJ46" s="7"/>
      <c r="BK46" s="7"/>
      <c r="BL46" s="7"/>
      <c r="BM46" s="7"/>
    </row>
    <row r="47" spans="1:65" x14ac:dyDescent="0.3">
      <c r="H47" s="7">
        <v>45</v>
      </c>
      <c r="I47" s="10"/>
      <c r="J47" s="39">
        <v>92</v>
      </c>
      <c r="K47" s="40"/>
      <c r="L47" s="36">
        <v>139</v>
      </c>
      <c r="M47" s="10"/>
      <c r="N47" s="36">
        <v>186</v>
      </c>
      <c r="O47" s="10"/>
      <c r="R47" s="7">
        <v>45</v>
      </c>
      <c r="S47" s="10"/>
      <c r="T47" s="39">
        <v>92</v>
      </c>
      <c r="U47" s="40"/>
      <c r="V47" s="36">
        <v>139</v>
      </c>
      <c r="W47" s="40"/>
      <c r="X47" s="41">
        <v>186</v>
      </c>
      <c r="Y47" s="10"/>
      <c r="AB47" s="58">
        <v>45</v>
      </c>
      <c r="AC47" s="76"/>
      <c r="AD47" s="76"/>
      <c r="AE47" s="76"/>
      <c r="AF47" s="58">
        <v>92</v>
      </c>
      <c r="AG47" s="76"/>
      <c r="AH47" s="76"/>
      <c r="AI47" s="76"/>
      <c r="AJ47" s="76">
        <v>139</v>
      </c>
      <c r="AK47" s="76"/>
      <c r="AL47" s="76"/>
      <c r="AM47" s="58"/>
      <c r="AO47" s="10">
        <v>45</v>
      </c>
      <c r="AP47" s="46"/>
      <c r="AQ47" s="10"/>
      <c r="AR47" s="10"/>
      <c r="AS47" s="10">
        <v>92</v>
      </c>
      <c r="AT47" s="46"/>
      <c r="AU47" s="10"/>
      <c r="AV47" s="40"/>
      <c r="AW47" s="41">
        <v>139</v>
      </c>
      <c r="AX47" s="40"/>
      <c r="AY47" s="10"/>
      <c r="AZ47" s="40"/>
      <c r="BA47" s="10"/>
      <c r="BB47"/>
      <c r="BC47" s="10">
        <v>45</v>
      </c>
      <c r="BD47" s="46"/>
      <c r="BE47" s="46"/>
      <c r="BF47" s="10"/>
      <c r="BG47" s="40"/>
      <c r="BH47" s="36">
        <v>92</v>
      </c>
      <c r="BI47" s="7"/>
      <c r="BJ47" s="7"/>
      <c r="BK47" s="7"/>
      <c r="BL47" s="7"/>
      <c r="BM47" s="7"/>
    </row>
    <row r="48" spans="1:65" x14ac:dyDescent="0.3">
      <c r="H48" s="7">
        <v>46</v>
      </c>
      <c r="I48" s="10"/>
      <c r="J48" s="39">
        <v>93</v>
      </c>
      <c r="K48" s="40"/>
      <c r="L48" s="36">
        <v>140</v>
      </c>
      <c r="M48" s="10"/>
      <c r="N48" s="36">
        <v>187</v>
      </c>
      <c r="O48" s="10"/>
      <c r="R48" s="7">
        <v>46</v>
      </c>
      <c r="S48" s="10"/>
      <c r="T48" s="39">
        <v>93</v>
      </c>
      <c r="U48" s="40"/>
      <c r="V48" s="36">
        <v>140</v>
      </c>
      <c r="W48" s="40"/>
      <c r="X48" s="41">
        <v>187</v>
      </c>
      <c r="Y48" s="10"/>
      <c r="AB48" s="58">
        <v>46</v>
      </c>
      <c r="AC48" s="76"/>
      <c r="AD48" s="76"/>
      <c r="AE48" s="76"/>
      <c r="AF48" s="58">
        <v>93</v>
      </c>
      <c r="AG48" s="76"/>
      <c r="AH48" s="76"/>
      <c r="AI48" s="76"/>
      <c r="AJ48" s="76">
        <v>140</v>
      </c>
      <c r="AK48" s="76"/>
      <c r="AL48" s="76"/>
      <c r="AM48" s="58"/>
      <c r="AO48" s="10">
        <v>46</v>
      </c>
      <c r="AP48" s="46"/>
      <c r="AQ48" s="10"/>
      <c r="AR48" s="10"/>
      <c r="AS48" s="10">
        <v>93</v>
      </c>
      <c r="AT48" s="46"/>
      <c r="AU48" s="10"/>
      <c r="AV48" s="40"/>
      <c r="AW48" s="41">
        <v>140</v>
      </c>
      <c r="AX48" s="40"/>
      <c r="AY48" s="10"/>
      <c r="AZ48" s="40"/>
      <c r="BA48" s="10"/>
      <c r="BB48"/>
      <c r="BC48" s="10">
        <v>46</v>
      </c>
      <c r="BD48" s="46"/>
      <c r="BE48" s="46"/>
      <c r="BF48" s="10"/>
      <c r="BG48" s="40"/>
      <c r="BH48" s="36">
        <v>93</v>
      </c>
      <c r="BI48" s="7"/>
      <c r="BJ48" s="7"/>
      <c r="BK48" s="7"/>
      <c r="BL48" s="7"/>
      <c r="BM48" s="7"/>
    </row>
    <row r="49" spans="8:65" x14ac:dyDescent="0.3">
      <c r="H49" s="7">
        <v>47</v>
      </c>
      <c r="I49" s="10"/>
      <c r="J49" s="39">
        <v>94</v>
      </c>
      <c r="K49" s="40"/>
      <c r="L49" s="36">
        <v>141</v>
      </c>
      <c r="M49" s="10"/>
      <c r="N49" s="36">
        <v>188</v>
      </c>
      <c r="O49" s="10"/>
      <c r="R49" s="7">
        <v>47</v>
      </c>
      <c r="S49" s="10"/>
      <c r="T49" s="39">
        <v>94</v>
      </c>
      <c r="U49" s="40"/>
      <c r="V49" s="36">
        <v>141</v>
      </c>
      <c r="W49" s="40"/>
      <c r="X49" s="41">
        <v>188</v>
      </c>
      <c r="Y49" s="10"/>
      <c r="AB49" s="58">
        <v>47</v>
      </c>
      <c r="AC49" s="76"/>
      <c r="AD49" s="76"/>
      <c r="AE49" s="76"/>
      <c r="AF49" s="58">
        <v>94</v>
      </c>
      <c r="AG49" s="76"/>
      <c r="AH49" s="76"/>
      <c r="AI49" s="76"/>
      <c r="AJ49" s="76">
        <v>141</v>
      </c>
      <c r="AK49" s="76"/>
      <c r="AL49" s="76"/>
      <c r="AM49" s="58"/>
      <c r="AO49" s="10">
        <v>47</v>
      </c>
      <c r="AP49" s="46"/>
      <c r="AQ49" s="10"/>
      <c r="AR49" s="10"/>
      <c r="AS49" s="10">
        <v>94</v>
      </c>
      <c r="AT49" s="46"/>
      <c r="AU49" s="10"/>
      <c r="AV49" s="40"/>
      <c r="AW49" s="41">
        <v>141</v>
      </c>
      <c r="AX49" s="40"/>
      <c r="AY49" s="10"/>
      <c r="AZ49" s="40"/>
      <c r="BA49" s="10"/>
      <c r="BB49"/>
      <c r="BC49" s="10">
        <v>47</v>
      </c>
      <c r="BD49" s="46"/>
      <c r="BE49" s="46"/>
      <c r="BF49" s="10"/>
      <c r="BG49" s="40"/>
      <c r="BH49" s="36">
        <v>94</v>
      </c>
      <c r="BI49" s="7"/>
      <c r="BJ49" s="7"/>
      <c r="BK49" s="7"/>
      <c r="BL49" s="7"/>
      <c r="BM49" s="7"/>
    </row>
    <row r="50" spans="8:65" ht="15" customHeight="1" x14ac:dyDescent="0.35">
      <c r="H50" s="6" t="s">
        <v>47</v>
      </c>
      <c r="I50" s="6" t="s">
        <v>59</v>
      </c>
      <c r="J50" s="39" t="s">
        <v>47</v>
      </c>
      <c r="K50" s="42" t="s">
        <v>59</v>
      </c>
      <c r="L50" s="36" t="s">
        <v>47</v>
      </c>
      <c r="M50" s="42" t="s">
        <v>59</v>
      </c>
      <c r="N50" s="7" t="s">
        <v>47</v>
      </c>
      <c r="O50" s="6" t="s">
        <v>59</v>
      </c>
      <c r="P50" s="45"/>
      <c r="Q50" s="45"/>
      <c r="R50" s="3" t="s">
        <v>91</v>
      </c>
      <c r="Y50" s="45"/>
      <c r="Z50" s="45"/>
      <c r="AF50" s="85"/>
      <c r="AO50" s="9" t="s">
        <v>57</v>
      </c>
      <c r="AP50" s="51" t="s">
        <v>0</v>
      </c>
      <c r="AQ50" s="9" t="s">
        <v>100</v>
      </c>
      <c r="AR50" s="9" t="s">
        <v>2</v>
      </c>
      <c r="AS50" s="9" t="s">
        <v>47</v>
      </c>
      <c r="AT50" s="51" t="s">
        <v>0</v>
      </c>
      <c r="AU50" s="9" t="s">
        <v>100</v>
      </c>
      <c r="AV50" s="50" t="s">
        <v>101</v>
      </c>
      <c r="AW50" s="60" t="s">
        <v>47</v>
      </c>
      <c r="AX50" s="50" t="s">
        <v>0</v>
      </c>
      <c r="AY50" s="9" t="s">
        <v>100</v>
      </c>
      <c r="AZ50" s="50" t="s">
        <v>101</v>
      </c>
      <c r="BA50" s="9" t="s">
        <v>102</v>
      </c>
      <c r="BB50"/>
      <c r="BC50" s="9" t="s">
        <v>47</v>
      </c>
      <c r="BD50" s="51" t="s">
        <v>0</v>
      </c>
      <c r="BE50" s="51" t="s">
        <v>107</v>
      </c>
      <c r="BF50" s="9" t="s">
        <v>100</v>
      </c>
      <c r="BG50" s="9" t="s">
        <v>101</v>
      </c>
      <c r="BH50" s="61" t="s">
        <v>102</v>
      </c>
      <c r="BI50" s="52"/>
    </row>
    <row r="51" spans="8:65" ht="15.6" x14ac:dyDescent="0.35">
      <c r="H51" s="7">
        <v>189</v>
      </c>
      <c r="I51" s="10"/>
      <c r="J51" s="39">
        <v>238</v>
      </c>
      <c r="K51" s="40"/>
      <c r="L51" s="36">
        <v>287</v>
      </c>
      <c r="M51" s="40"/>
      <c r="N51" s="7">
        <v>336</v>
      </c>
      <c r="O51" s="10"/>
      <c r="P51" s="44"/>
      <c r="Q51" s="44"/>
      <c r="R51" s="43" t="s">
        <v>47</v>
      </c>
      <c r="S51" s="6" t="s">
        <v>59</v>
      </c>
      <c r="T51" s="7" t="s">
        <v>47</v>
      </c>
      <c r="U51" s="42" t="s">
        <v>59</v>
      </c>
      <c r="V51" s="36" t="s">
        <v>47</v>
      </c>
      <c r="W51" s="42" t="s">
        <v>59</v>
      </c>
      <c r="X51" s="7" t="s">
        <v>47</v>
      </c>
      <c r="Y51" s="6" t="s">
        <v>59</v>
      </c>
      <c r="Z51" s="42"/>
      <c r="AA51" s="44"/>
      <c r="AB51" s="49" t="s">
        <v>114</v>
      </c>
      <c r="AF51" s="215" t="s">
        <v>109</v>
      </c>
      <c r="AG51" s="214"/>
      <c r="AK51" s="49" t="s">
        <v>64</v>
      </c>
      <c r="AM51" s="48"/>
      <c r="AO51" s="10">
        <v>142</v>
      </c>
      <c r="AP51" s="46"/>
      <c r="AQ51" s="10"/>
      <c r="AR51" s="10"/>
      <c r="AS51" s="10">
        <v>191</v>
      </c>
      <c r="AT51" s="46"/>
      <c r="AU51" s="10"/>
      <c r="AV51" s="40"/>
      <c r="AW51" s="41">
        <v>240</v>
      </c>
      <c r="AX51" s="40"/>
      <c r="AY51" s="10"/>
      <c r="AZ51" s="40"/>
      <c r="BA51" s="10"/>
      <c r="BB51"/>
      <c r="BC51" s="7">
        <v>95</v>
      </c>
      <c r="BD51" s="39"/>
      <c r="BE51" s="39"/>
      <c r="BF51" s="7"/>
      <c r="BG51" s="7"/>
      <c r="BH51" s="55"/>
      <c r="BI51" s="55"/>
      <c r="BJ51" s="55"/>
      <c r="BK51" s="55"/>
      <c r="BL51" s="43"/>
      <c r="BM51" s="3" t="s">
        <v>64</v>
      </c>
    </row>
    <row r="52" spans="8:65" ht="15.6" x14ac:dyDescent="0.35">
      <c r="H52" s="7">
        <v>190</v>
      </c>
      <c r="I52" s="10"/>
      <c r="J52" s="39">
        <v>239</v>
      </c>
      <c r="K52" s="40"/>
      <c r="L52" s="36">
        <v>288</v>
      </c>
      <c r="M52" s="40"/>
      <c r="N52" s="7">
        <v>337</v>
      </c>
      <c r="O52" s="10"/>
      <c r="P52" s="45"/>
      <c r="Q52" s="45"/>
      <c r="R52" s="39">
        <v>1</v>
      </c>
      <c r="S52" s="10"/>
      <c r="T52" s="7">
        <v>48</v>
      </c>
      <c r="U52" s="40"/>
      <c r="V52" s="36">
        <v>95</v>
      </c>
      <c r="W52" s="8"/>
      <c r="X52" s="7">
        <v>142</v>
      </c>
      <c r="Y52" s="7"/>
      <c r="Z52" s="8"/>
      <c r="AB52" s="47" t="s">
        <v>57</v>
      </c>
      <c r="AC52" s="87" t="s">
        <v>0</v>
      </c>
      <c r="AD52" s="87" t="s">
        <v>59</v>
      </c>
      <c r="AE52" s="95" t="s">
        <v>2</v>
      </c>
      <c r="AF52" s="213" t="s">
        <v>96</v>
      </c>
      <c r="AG52" s="214"/>
      <c r="AH52" s="96" t="s">
        <v>113</v>
      </c>
      <c r="AK52" s="88"/>
      <c r="AL52" s="89"/>
      <c r="AM52" s="90"/>
      <c r="AO52" s="10">
        <v>143</v>
      </c>
      <c r="AP52" s="46"/>
      <c r="AQ52" s="10"/>
      <c r="AR52" s="10"/>
      <c r="AS52" s="10">
        <v>192</v>
      </c>
      <c r="AT52" s="46"/>
      <c r="AU52" s="10"/>
      <c r="AV52" s="40"/>
      <c r="AW52" s="41">
        <v>241</v>
      </c>
      <c r="AX52" s="40"/>
      <c r="AY52" s="10"/>
      <c r="AZ52" s="40"/>
      <c r="BA52" s="10"/>
      <c r="BB52"/>
      <c r="BC52" s="7">
        <v>96</v>
      </c>
      <c r="BD52" s="39"/>
      <c r="BE52" s="39"/>
      <c r="BF52" s="7"/>
      <c r="BG52" s="7"/>
      <c r="BH52" s="53"/>
      <c r="BI52" s="53"/>
      <c r="BJ52" s="53"/>
      <c r="BK52" s="53"/>
      <c r="BL52" s="54"/>
      <c r="BM52" s="39"/>
    </row>
    <row r="53" spans="8:65" x14ac:dyDescent="0.3">
      <c r="H53" s="7">
        <v>191</v>
      </c>
      <c r="I53" s="10"/>
      <c r="J53" s="39">
        <v>240</v>
      </c>
      <c r="K53" s="40"/>
      <c r="L53" s="36">
        <v>289</v>
      </c>
      <c r="M53" s="40"/>
      <c r="N53" s="7">
        <v>338</v>
      </c>
      <c r="O53" s="10"/>
      <c r="P53" s="44"/>
      <c r="Q53" s="44"/>
      <c r="R53" s="39">
        <v>2</v>
      </c>
      <c r="S53" s="10"/>
      <c r="T53" s="7">
        <v>49</v>
      </c>
      <c r="U53" s="40"/>
      <c r="V53" s="36">
        <v>96</v>
      </c>
      <c r="W53" s="8"/>
      <c r="X53" s="7">
        <v>143</v>
      </c>
      <c r="Y53" s="7"/>
      <c r="Z53" s="8"/>
      <c r="AB53" s="58">
        <v>1</v>
      </c>
      <c r="AC53" s="58"/>
      <c r="AD53" s="58"/>
      <c r="AE53" s="58"/>
      <c r="AF53" s="211"/>
      <c r="AG53" s="212"/>
      <c r="AH53" s="58"/>
      <c r="AK53" s="91"/>
      <c r="AL53" s="92"/>
      <c r="AM53" s="93"/>
      <c r="AO53" s="10">
        <v>144</v>
      </c>
      <c r="AP53" s="46"/>
      <c r="AQ53" s="10"/>
      <c r="AR53" s="10"/>
      <c r="AS53" s="10">
        <v>193</v>
      </c>
      <c r="AT53" s="46"/>
      <c r="AU53" s="10"/>
      <c r="AV53" s="40"/>
      <c r="AW53" s="41">
        <v>242</v>
      </c>
      <c r="AX53" s="40"/>
      <c r="AY53" s="10"/>
      <c r="AZ53" s="40"/>
      <c r="BA53" s="10"/>
      <c r="BB53"/>
      <c r="BC53" s="7">
        <v>97</v>
      </c>
      <c r="BD53" s="39"/>
      <c r="BE53" s="39"/>
      <c r="BF53" s="7"/>
      <c r="BG53" s="7"/>
      <c r="BH53" s="53"/>
      <c r="BI53" s="53"/>
      <c r="BJ53" s="53"/>
      <c r="BK53" s="53"/>
      <c r="BL53" s="54"/>
      <c r="BM53" s="39"/>
    </row>
    <row r="54" spans="8:65" x14ac:dyDescent="0.3">
      <c r="H54" s="7">
        <v>192</v>
      </c>
      <c r="I54" s="10"/>
      <c r="J54" s="39">
        <v>241</v>
      </c>
      <c r="K54" s="40"/>
      <c r="L54" s="36">
        <v>290</v>
      </c>
      <c r="M54" s="40"/>
      <c r="N54" s="7">
        <v>339</v>
      </c>
      <c r="O54" s="10"/>
      <c r="P54" s="45"/>
      <c r="Q54" s="45"/>
      <c r="R54" s="39">
        <v>3</v>
      </c>
      <c r="S54" s="10"/>
      <c r="T54" s="7">
        <v>50</v>
      </c>
      <c r="U54" s="40"/>
      <c r="V54" s="36">
        <v>97</v>
      </c>
      <c r="W54" s="8"/>
      <c r="X54" s="7">
        <v>144</v>
      </c>
      <c r="Y54" s="7"/>
      <c r="Z54" s="8"/>
      <c r="AB54" s="58">
        <v>2</v>
      </c>
      <c r="AC54" s="58"/>
      <c r="AD54" s="58"/>
      <c r="AE54" s="58"/>
      <c r="AF54" s="211"/>
      <c r="AG54" s="212"/>
      <c r="AH54" s="58"/>
      <c r="AK54" s="91"/>
      <c r="AL54" s="92"/>
      <c r="AM54" s="93"/>
      <c r="AO54" s="10">
        <v>145</v>
      </c>
      <c r="AP54" s="46"/>
      <c r="AQ54" s="10"/>
      <c r="AR54" s="10"/>
      <c r="AS54" s="10">
        <v>194</v>
      </c>
      <c r="AT54" s="46"/>
      <c r="AU54" s="10"/>
      <c r="AV54" s="40"/>
      <c r="AW54" s="41">
        <v>243</v>
      </c>
      <c r="AX54" s="40"/>
      <c r="AY54" s="10"/>
      <c r="AZ54" s="40"/>
      <c r="BA54" s="10"/>
      <c r="BB54"/>
      <c r="BC54" s="7">
        <v>98</v>
      </c>
      <c r="BD54" s="39"/>
      <c r="BE54" s="39"/>
      <c r="BF54" s="7"/>
      <c r="BG54" s="7"/>
      <c r="BH54" s="55"/>
      <c r="BI54" s="55"/>
      <c r="BJ54" s="55"/>
      <c r="BK54" s="55"/>
      <c r="BL54" s="43"/>
      <c r="BM54" s="39"/>
    </row>
    <row r="55" spans="8:65" x14ac:dyDescent="0.3">
      <c r="H55" s="7">
        <v>193</v>
      </c>
      <c r="I55" s="10"/>
      <c r="J55" s="39">
        <v>242</v>
      </c>
      <c r="K55" s="40"/>
      <c r="L55" s="36">
        <v>291</v>
      </c>
      <c r="M55" s="40"/>
      <c r="N55" s="7">
        <v>340</v>
      </c>
      <c r="O55" s="10"/>
      <c r="P55" s="45"/>
      <c r="Q55" s="45"/>
      <c r="R55" s="39">
        <v>4</v>
      </c>
      <c r="S55" s="10"/>
      <c r="T55" s="7">
        <v>51</v>
      </c>
      <c r="U55" s="40"/>
      <c r="V55" s="36">
        <v>98</v>
      </c>
      <c r="W55" s="8"/>
      <c r="X55" s="7">
        <v>145</v>
      </c>
      <c r="Y55" s="7"/>
      <c r="Z55" s="8"/>
      <c r="AB55" s="58">
        <v>3</v>
      </c>
      <c r="AC55" s="58"/>
      <c r="AD55" s="58"/>
      <c r="AE55" s="58"/>
      <c r="AF55" s="211"/>
      <c r="AG55" s="212"/>
      <c r="AH55" s="58"/>
      <c r="AK55" s="94"/>
      <c r="AL55" s="92"/>
      <c r="AM55" s="93"/>
      <c r="AO55" s="10">
        <v>146</v>
      </c>
      <c r="AP55" s="46"/>
      <c r="AQ55" s="10"/>
      <c r="AR55" s="10"/>
      <c r="AS55" s="10">
        <v>195</v>
      </c>
      <c r="AT55" s="46"/>
      <c r="AU55" s="10"/>
      <c r="AV55" s="40"/>
      <c r="AW55" s="41">
        <v>244</v>
      </c>
      <c r="AX55" s="40"/>
      <c r="AY55" s="10"/>
      <c r="AZ55" s="40"/>
      <c r="BA55" s="10"/>
      <c r="BB55"/>
      <c r="BC55" s="7">
        <v>99</v>
      </c>
      <c r="BD55" s="39"/>
      <c r="BE55" s="39"/>
      <c r="BF55" s="7"/>
      <c r="BG55" s="7"/>
      <c r="BH55" s="53"/>
      <c r="BI55" s="53"/>
      <c r="BJ55" s="53"/>
      <c r="BK55" s="53"/>
      <c r="BL55" s="54"/>
      <c r="BM55" s="39"/>
    </row>
    <row r="56" spans="8:65" x14ac:dyDescent="0.3">
      <c r="H56" s="7">
        <v>194</v>
      </c>
      <c r="I56" s="10"/>
      <c r="J56" s="39">
        <v>243</v>
      </c>
      <c r="K56" s="40"/>
      <c r="L56" s="36">
        <v>292</v>
      </c>
      <c r="M56" s="40"/>
      <c r="N56" s="7">
        <v>341</v>
      </c>
      <c r="O56" s="10"/>
      <c r="P56" s="45"/>
      <c r="Q56" s="45"/>
      <c r="R56" s="39">
        <v>5</v>
      </c>
      <c r="S56" s="10"/>
      <c r="T56" s="7">
        <v>52</v>
      </c>
      <c r="U56" s="40"/>
      <c r="V56" s="36">
        <v>99</v>
      </c>
      <c r="W56" s="8"/>
      <c r="X56" s="7">
        <v>146</v>
      </c>
      <c r="Y56" s="7"/>
      <c r="Z56" s="8"/>
      <c r="AB56" s="58">
        <v>4</v>
      </c>
      <c r="AC56" s="58"/>
      <c r="AD56" s="58"/>
      <c r="AE56" s="58"/>
      <c r="AF56" s="211"/>
      <c r="AG56" s="212"/>
      <c r="AH56" s="58"/>
      <c r="AO56" s="10">
        <v>147</v>
      </c>
      <c r="AP56" s="46"/>
      <c r="AQ56" s="10"/>
      <c r="AR56" s="10"/>
      <c r="AS56" s="10">
        <v>196</v>
      </c>
      <c r="AT56" s="46"/>
      <c r="AU56" s="10"/>
      <c r="AV56" s="40"/>
      <c r="AW56" s="41">
        <v>245</v>
      </c>
      <c r="AX56" s="40"/>
      <c r="AY56" s="10"/>
      <c r="AZ56" s="40"/>
      <c r="BA56" s="10"/>
      <c r="BB56"/>
      <c r="BC56" s="7">
        <v>100</v>
      </c>
      <c r="BD56" s="39"/>
      <c r="BE56" s="39"/>
      <c r="BF56" s="7"/>
      <c r="BG56" s="7"/>
      <c r="BH56" s="53"/>
      <c r="BI56" s="53"/>
      <c r="BJ56" s="53"/>
      <c r="BK56" s="53"/>
      <c r="BL56" s="54"/>
    </row>
    <row r="57" spans="8:65" x14ac:dyDescent="0.3">
      <c r="H57" s="7">
        <v>195</v>
      </c>
      <c r="I57" s="10"/>
      <c r="J57" s="39">
        <v>244</v>
      </c>
      <c r="K57" s="40"/>
      <c r="L57" s="36">
        <v>293</v>
      </c>
      <c r="M57" s="40"/>
      <c r="N57" s="7">
        <v>342</v>
      </c>
      <c r="O57" s="10"/>
      <c r="P57" s="45"/>
      <c r="Q57" s="45"/>
      <c r="R57" s="39">
        <v>6</v>
      </c>
      <c r="S57" s="10"/>
      <c r="T57" s="7">
        <v>53</v>
      </c>
      <c r="U57" s="40"/>
      <c r="V57" s="36">
        <v>100</v>
      </c>
      <c r="W57" s="8"/>
      <c r="X57" s="7">
        <v>147</v>
      </c>
      <c r="Y57" s="7"/>
      <c r="Z57" s="8"/>
      <c r="AB57" s="58">
        <v>5</v>
      </c>
      <c r="AC57" s="58"/>
      <c r="AD57" s="58"/>
      <c r="AE57" s="58"/>
      <c r="AF57" s="211"/>
      <c r="AG57" s="212"/>
      <c r="AH57" s="58"/>
      <c r="AO57" s="10">
        <v>148</v>
      </c>
      <c r="AP57" s="46"/>
      <c r="AQ57" s="10"/>
      <c r="AR57" s="10"/>
      <c r="AS57" s="10">
        <v>197</v>
      </c>
      <c r="AT57" s="46"/>
      <c r="AU57" s="10"/>
      <c r="AV57" s="40"/>
      <c r="AW57" s="41">
        <v>246</v>
      </c>
      <c r="AX57" s="40"/>
      <c r="AY57" s="10"/>
      <c r="AZ57" s="40"/>
      <c r="BA57" s="10"/>
      <c r="BB57"/>
      <c r="BC57" s="7">
        <v>101</v>
      </c>
      <c r="BD57" s="39"/>
      <c r="BE57" s="39"/>
      <c r="BF57" s="7"/>
      <c r="BG57" s="7"/>
      <c r="BH57" s="55"/>
      <c r="BI57" s="55"/>
      <c r="BJ57" s="55"/>
      <c r="BK57" s="55"/>
      <c r="BL57" s="43"/>
    </row>
    <row r="58" spans="8:65" x14ac:dyDescent="0.3">
      <c r="H58" s="7">
        <v>196</v>
      </c>
      <c r="I58" s="10"/>
      <c r="J58" s="39">
        <v>245</v>
      </c>
      <c r="K58" s="40"/>
      <c r="L58" s="36">
        <v>294</v>
      </c>
      <c r="M58" s="40"/>
      <c r="N58" s="7">
        <v>343</v>
      </c>
      <c r="O58" s="10"/>
      <c r="P58" s="45"/>
      <c r="Q58" s="45"/>
      <c r="R58" s="39">
        <v>7</v>
      </c>
      <c r="S58" s="10"/>
      <c r="T58" s="7">
        <v>54</v>
      </c>
      <c r="U58" s="40"/>
      <c r="V58" s="36">
        <v>101</v>
      </c>
      <c r="W58" s="8"/>
      <c r="X58" s="7">
        <v>148</v>
      </c>
      <c r="Y58" s="7"/>
      <c r="Z58" s="8"/>
      <c r="AB58" s="58">
        <v>6</v>
      </c>
      <c r="AC58" s="58"/>
      <c r="AD58" s="58"/>
      <c r="AE58" s="58"/>
      <c r="AF58" s="211"/>
      <c r="AG58" s="212"/>
      <c r="AH58" s="58"/>
      <c r="AO58" s="10">
        <v>149</v>
      </c>
      <c r="AP58" s="46"/>
      <c r="AQ58" s="10"/>
      <c r="AR58" s="10"/>
      <c r="AS58" s="10">
        <v>198</v>
      </c>
      <c r="AT58" s="46"/>
      <c r="AU58" s="10"/>
      <c r="AV58" s="40"/>
      <c r="AW58" s="41">
        <v>247</v>
      </c>
      <c r="AX58" s="40"/>
      <c r="AY58" s="10"/>
      <c r="AZ58" s="40"/>
      <c r="BA58" s="10"/>
      <c r="BB58"/>
      <c r="BC58" s="7">
        <v>102</v>
      </c>
      <c r="BD58" s="39"/>
      <c r="BE58" s="39"/>
      <c r="BF58" s="7"/>
      <c r="BG58" s="7"/>
      <c r="BH58" s="53"/>
      <c r="BI58" s="53"/>
      <c r="BJ58" s="53"/>
      <c r="BK58" s="53"/>
      <c r="BL58" s="54"/>
    </row>
    <row r="59" spans="8:65" x14ac:dyDescent="0.3">
      <c r="H59" s="7">
        <v>197</v>
      </c>
      <c r="I59" s="10"/>
      <c r="J59" s="39">
        <v>246</v>
      </c>
      <c r="K59" s="40"/>
      <c r="L59" s="36">
        <v>295</v>
      </c>
      <c r="M59" s="40"/>
      <c r="N59" s="7">
        <v>344</v>
      </c>
      <c r="O59" s="10"/>
      <c r="P59" s="45"/>
      <c r="Q59" s="45"/>
      <c r="R59" s="39">
        <v>8</v>
      </c>
      <c r="S59" s="10"/>
      <c r="T59" s="7">
        <v>55</v>
      </c>
      <c r="U59" s="40"/>
      <c r="V59" s="36">
        <v>102</v>
      </c>
      <c r="W59" s="8"/>
      <c r="X59" s="7">
        <v>149</v>
      </c>
      <c r="Y59" s="7"/>
      <c r="Z59" s="8"/>
      <c r="AB59" s="58">
        <v>7</v>
      </c>
      <c r="AC59" s="58"/>
      <c r="AD59" s="58"/>
      <c r="AE59" s="58"/>
      <c r="AF59" s="211"/>
      <c r="AG59" s="212"/>
      <c r="AH59" s="58"/>
      <c r="AO59" s="10">
        <v>150</v>
      </c>
      <c r="AP59" s="46"/>
      <c r="AQ59" s="10"/>
      <c r="AR59" s="10"/>
      <c r="AS59" s="10">
        <v>199</v>
      </c>
      <c r="AT59" s="46"/>
      <c r="AU59" s="10"/>
      <c r="AV59" s="40"/>
      <c r="AW59" s="41">
        <v>248</v>
      </c>
      <c r="AX59" s="40"/>
      <c r="AY59" s="10"/>
      <c r="AZ59" s="40"/>
      <c r="BA59" s="10"/>
      <c r="BB59"/>
      <c r="BC59" s="7">
        <v>103</v>
      </c>
      <c r="BD59" s="39"/>
      <c r="BE59" s="39"/>
      <c r="BF59" s="7"/>
      <c r="BG59" s="7"/>
      <c r="BH59" s="53"/>
      <c r="BI59" s="53"/>
      <c r="BJ59" s="53"/>
      <c r="BK59" s="53"/>
      <c r="BL59" s="54"/>
    </row>
    <row r="60" spans="8:65" x14ac:dyDescent="0.3">
      <c r="H60" s="7">
        <v>198</v>
      </c>
      <c r="I60" s="10"/>
      <c r="J60" s="39">
        <v>247</v>
      </c>
      <c r="K60" s="40"/>
      <c r="L60" s="36">
        <v>296</v>
      </c>
      <c r="M60" s="40"/>
      <c r="N60" s="7">
        <v>345</v>
      </c>
      <c r="O60" s="10"/>
      <c r="P60" s="45"/>
      <c r="Q60" s="45"/>
      <c r="R60" s="39">
        <v>9</v>
      </c>
      <c r="S60" s="10"/>
      <c r="T60" s="7">
        <v>56</v>
      </c>
      <c r="U60" s="40"/>
      <c r="V60" s="36">
        <v>103</v>
      </c>
      <c r="W60" s="8"/>
      <c r="X60" s="7">
        <v>150</v>
      </c>
      <c r="Y60" s="7"/>
      <c r="Z60" s="8"/>
      <c r="AB60" s="58">
        <v>8</v>
      </c>
      <c r="AC60" s="58"/>
      <c r="AD60" s="58"/>
      <c r="AE60" s="58"/>
      <c r="AF60" s="211"/>
      <c r="AG60" s="212"/>
      <c r="AH60" s="58"/>
      <c r="AO60" s="10">
        <v>151</v>
      </c>
      <c r="AP60" s="46"/>
      <c r="AQ60" s="10"/>
      <c r="AR60" s="10"/>
      <c r="AS60" s="10">
        <v>200</v>
      </c>
      <c r="AT60" s="46"/>
      <c r="AU60" s="10"/>
      <c r="AV60" s="40"/>
      <c r="AW60" s="41">
        <v>249</v>
      </c>
      <c r="AX60" s="40"/>
      <c r="AY60" s="10"/>
      <c r="AZ60" s="40"/>
      <c r="BA60" s="10"/>
      <c r="BB60"/>
      <c r="BC60" s="7">
        <v>104</v>
      </c>
      <c r="BD60" s="39"/>
      <c r="BE60" s="39"/>
      <c r="BF60" s="7"/>
      <c r="BG60" s="7"/>
      <c r="BH60" s="55"/>
      <c r="BI60" s="55"/>
      <c r="BJ60" s="55"/>
      <c r="BK60" s="55"/>
      <c r="BL60" s="43"/>
    </row>
    <row r="61" spans="8:65" x14ac:dyDescent="0.3">
      <c r="H61" s="7">
        <v>199</v>
      </c>
      <c r="I61" s="10"/>
      <c r="J61" s="39">
        <v>248</v>
      </c>
      <c r="K61" s="40"/>
      <c r="L61" s="36">
        <v>297</v>
      </c>
      <c r="M61" s="40"/>
      <c r="N61" s="7">
        <v>346</v>
      </c>
      <c r="O61" s="10"/>
      <c r="P61" s="45"/>
      <c r="Q61" s="45"/>
      <c r="R61" s="39">
        <v>10</v>
      </c>
      <c r="S61" s="10"/>
      <c r="T61" s="7">
        <v>57</v>
      </c>
      <c r="U61" s="40"/>
      <c r="V61" s="36">
        <v>104</v>
      </c>
      <c r="W61" s="8"/>
      <c r="X61" s="7">
        <v>151</v>
      </c>
      <c r="Y61" s="7"/>
      <c r="Z61" s="8"/>
      <c r="AB61" s="58">
        <v>9</v>
      </c>
      <c r="AC61" s="58"/>
      <c r="AD61" s="58"/>
      <c r="AE61" s="58"/>
      <c r="AF61" s="211"/>
      <c r="AG61" s="212"/>
      <c r="AH61" s="58"/>
      <c r="AO61" s="10">
        <v>152</v>
      </c>
      <c r="AP61" s="46"/>
      <c r="AQ61" s="10"/>
      <c r="AR61" s="10"/>
      <c r="AS61" s="10">
        <v>201</v>
      </c>
      <c r="AT61" s="46"/>
      <c r="AU61" s="10"/>
      <c r="AV61" s="40"/>
      <c r="AW61" s="41">
        <v>250</v>
      </c>
      <c r="AX61" s="40"/>
      <c r="AY61" s="10"/>
      <c r="AZ61" s="40"/>
      <c r="BA61" s="10"/>
      <c r="BB61"/>
      <c r="BC61" s="7">
        <v>105</v>
      </c>
      <c r="BD61" s="39"/>
      <c r="BE61" s="39"/>
      <c r="BF61" s="7"/>
      <c r="BG61" s="7"/>
      <c r="BH61" s="53"/>
      <c r="BI61" s="53"/>
      <c r="BJ61" s="53"/>
      <c r="BK61" s="53"/>
      <c r="BL61" s="54"/>
    </row>
    <row r="62" spans="8:65" x14ac:dyDescent="0.3">
      <c r="H62" s="7">
        <v>200</v>
      </c>
      <c r="I62" s="10"/>
      <c r="J62" s="39">
        <v>249</v>
      </c>
      <c r="K62" s="40"/>
      <c r="L62" s="36">
        <v>298</v>
      </c>
      <c r="M62" s="40"/>
      <c r="N62" s="7">
        <v>347</v>
      </c>
      <c r="O62" s="10"/>
      <c r="R62" s="7">
        <v>11</v>
      </c>
      <c r="S62" s="10"/>
      <c r="T62" s="7">
        <v>58</v>
      </c>
      <c r="U62" s="40"/>
      <c r="V62" s="36">
        <v>105</v>
      </c>
      <c r="W62" s="8"/>
      <c r="X62" s="7">
        <v>152</v>
      </c>
      <c r="Y62" s="7"/>
      <c r="Z62" s="8"/>
      <c r="AB62" s="58">
        <v>10</v>
      </c>
      <c r="AC62" s="58"/>
      <c r="AD62" s="58"/>
      <c r="AE62" s="58"/>
      <c r="AF62" s="211"/>
      <c r="AG62" s="212"/>
      <c r="AH62" s="58"/>
      <c r="AO62" s="10">
        <v>153</v>
      </c>
      <c r="AP62" s="46"/>
      <c r="AQ62" s="10"/>
      <c r="AR62" s="10"/>
      <c r="AS62" s="10">
        <v>202</v>
      </c>
      <c r="AT62" s="46"/>
      <c r="AU62" s="10"/>
      <c r="AV62" s="40"/>
      <c r="AW62" s="41">
        <v>251</v>
      </c>
      <c r="AX62" s="40"/>
      <c r="AY62" s="10"/>
      <c r="AZ62" s="40"/>
      <c r="BA62" s="10"/>
      <c r="BB62"/>
      <c r="BC62" s="7">
        <v>106</v>
      </c>
      <c r="BD62" s="39"/>
      <c r="BE62" s="39"/>
      <c r="BF62" s="7"/>
      <c r="BG62" s="7"/>
      <c r="BH62" s="53"/>
      <c r="BI62" s="53"/>
      <c r="BJ62" s="53"/>
      <c r="BK62" s="53"/>
      <c r="BL62" s="54"/>
    </row>
    <row r="63" spans="8:65" x14ac:dyDescent="0.3">
      <c r="H63" s="7">
        <v>201</v>
      </c>
      <c r="I63" s="10"/>
      <c r="J63" s="39">
        <v>250</v>
      </c>
      <c r="K63" s="40"/>
      <c r="L63" s="36">
        <v>299</v>
      </c>
      <c r="M63" s="40"/>
      <c r="N63" s="7">
        <v>348</v>
      </c>
      <c r="O63" s="10"/>
      <c r="R63" s="7">
        <v>12</v>
      </c>
      <c r="S63" s="10"/>
      <c r="T63" s="7">
        <v>59</v>
      </c>
      <c r="U63" s="40"/>
      <c r="V63" s="36">
        <v>106</v>
      </c>
      <c r="W63" s="8"/>
      <c r="X63" s="7">
        <v>153</v>
      </c>
      <c r="Y63" s="7"/>
      <c r="Z63" s="8"/>
      <c r="AO63" s="10">
        <v>154</v>
      </c>
      <c r="AP63" s="46"/>
      <c r="AQ63" s="10"/>
      <c r="AR63" s="10"/>
      <c r="AS63" s="10">
        <v>203</v>
      </c>
      <c r="AT63" s="46"/>
      <c r="AU63" s="10"/>
      <c r="AV63" s="40"/>
      <c r="AW63" s="41">
        <v>252</v>
      </c>
      <c r="AX63" s="40"/>
      <c r="AY63" s="10"/>
      <c r="AZ63" s="40"/>
      <c r="BA63" s="10"/>
      <c r="BB63"/>
      <c r="BC63" s="7">
        <v>107</v>
      </c>
      <c r="BD63" s="39"/>
      <c r="BE63" s="39"/>
      <c r="BF63" s="7"/>
      <c r="BG63" s="7"/>
      <c r="BH63" s="55"/>
      <c r="BI63" s="55"/>
      <c r="BJ63" s="55"/>
      <c r="BK63" s="55"/>
      <c r="BL63" s="43"/>
    </row>
    <row r="64" spans="8:65" x14ac:dyDescent="0.3">
      <c r="H64" s="7">
        <v>202</v>
      </c>
      <c r="I64" s="10"/>
      <c r="J64" s="39">
        <v>251</v>
      </c>
      <c r="K64" s="40"/>
      <c r="L64" s="36">
        <v>300</v>
      </c>
      <c r="M64" s="40"/>
      <c r="N64" s="7">
        <v>349</v>
      </c>
      <c r="O64" s="10"/>
      <c r="R64" s="7">
        <v>13</v>
      </c>
      <c r="S64" s="10"/>
      <c r="T64" s="7">
        <v>60</v>
      </c>
      <c r="U64" s="40"/>
      <c r="V64" s="36">
        <v>107</v>
      </c>
      <c r="W64" s="8"/>
      <c r="X64" s="7">
        <v>154</v>
      </c>
      <c r="Y64" s="7"/>
      <c r="Z64" s="8"/>
      <c r="AO64" s="10">
        <v>155</v>
      </c>
      <c r="AP64" s="46"/>
      <c r="AQ64" s="10"/>
      <c r="AR64" s="10"/>
      <c r="AS64" s="10">
        <v>204</v>
      </c>
      <c r="AT64" s="46"/>
      <c r="AU64" s="10"/>
      <c r="AV64" s="40"/>
      <c r="AW64" s="41">
        <v>253</v>
      </c>
      <c r="AX64" s="40"/>
      <c r="AY64" s="10"/>
      <c r="AZ64" s="40"/>
      <c r="BA64" s="10"/>
      <c r="BB64"/>
      <c r="BC64" s="7">
        <v>108</v>
      </c>
      <c r="BD64" s="39"/>
      <c r="BE64" s="39"/>
      <c r="BF64" s="7"/>
      <c r="BG64" s="7"/>
      <c r="BH64" s="53"/>
      <c r="BI64" s="53"/>
      <c r="BJ64" s="53"/>
      <c r="BK64" s="53"/>
      <c r="BL64" s="54"/>
    </row>
    <row r="65" spans="8:64" x14ac:dyDescent="0.3">
      <c r="H65" s="7">
        <v>203</v>
      </c>
      <c r="I65" s="10"/>
      <c r="J65" s="39">
        <v>252</v>
      </c>
      <c r="K65" s="40"/>
      <c r="L65" s="36">
        <v>301</v>
      </c>
      <c r="M65" s="40"/>
      <c r="N65" s="7">
        <v>350</v>
      </c>
      <c r="O65" s="10"/>
      <c r="R65" s="7">
        <v>14</v>
      </c>
      <c r="S65" s="10"/>
      <c r="T65" s="7">
        <v>61</v>
      </c>
      <c r="U65" s="40"/>
      <c r="V65" s="36">
        <v>108</v>
      </c>
      <c r="W65" s="8"/>
      <c r="X65" s="7">
        <v>155</v>
      </c>
      <c r="Y65" s="7"/>
      <c r="Z65" s="8"/>
      <c r="AO65" s="10">
        <v>156</v>
      </c>
      <c r="AP65" s="46"/>
      <c r="AQ65" s="10"/>
      <c r="AR65" s="10"/>
      <c r="AS65" s="10">
        <v>205</v>
      </c>
      <c r="AT65" s="46"/>
      <c r="AU65" s="10"/>
      <c r="AV65" s="40"/>
      <c r="AW65" s="41">
        <v>254</v>
      </c>
      <c r="AX65" s="40"/>
      <c r="AY65" s="10"/>
      <c r="AZ65" s="40"/>
      <c r="BA65" s="10"/>
      <c r="BB65"/>
      <c r="BC65" s="7">
        <v>109</v>
      </c>
      <c r="BD65" s="39"/>
      <c r="BE65" s="39"/>
      <c r="BF65" s="7"/>
      <c r="BG65" s="7"/>
      <c r="BH65" s="53"/>
      <c r="BI65" s="53"/>
      <c r="BJ65" s="53"/>
      <c r="BK65" s="53"/>
      <c r="BL65" s="54"/>
    </row>
    <row r="66" spans="8:64" x14ac:dyDescent="0.3">
      <c r="H66" s="7">
        <v>204</v>
      </c>
      <c r="I66" s="10"/>
      <c r="J66" s="39">
        <v>253</v>
      </c>
      <c r="K66" s="40"/>
      <c r="L66" s="36">
        <v>302</v>
      </c>
      <c r="M66" s="40"/>
      <c r="N66" s="7">
        <v>351</v>
      </c>
      <c r="O66" s="10"/>
      <c r="R66" s="7">
        <v>15</v>
      </c>
      <c r="S66" s="10"/>
      <c r="T66" s="7">
        <v>62</v>
      </c>
      <c r="U66" s="40"/>
      <c r="V66" s="36">
        <v>109</v>
      </c>
      <c r="W66" s="8"/>
      <c r="X66" s="7">
        <v>156</v>
      </c>
      <c r="Y66" s="7"/>
      <c r="Z66" s="8"/>
      <c r="AO66" s="10">
        <v>157</v>
      </c>
      <c r="AP66" s="46"/>
      <c r="AQ66" s="10"/>
      <c r="AR66" s="10"/>
      <c r="AS66" s="10">
        <v>206</v>
      </c>
      <c r="AT66" s="46"/>
      <c r="AU66" s="10"/>
      <c r="AV66" s="40"/>
      <c r="AW66" s="41">
        <v>255</v>
      </c>
      <c r="AX66" s="40"/>
      <c r="AY66" s="10"/>
      <c r="AZ66" s="40"/>
      <c r="BA66" s="10"/>
      <c r="BB66"/>
      <c r="BC66" s="7">
        <v>110</v>
      </c>
      <c r="BD66" s="39"/>
      <c r="BE66" s="39"/>
      <c r="BF66" s="7"/>
      <c r="BG66" s="7"/>
      <c r="BH66" s="55"/>
      <c r="BI66" s="55"/>
      <c r="BJ66" s="55"/>
      <c r="BK66" s="55"/>
      <c r="BL66" s="43"/>
    </row>
    <row r="67" spans="8:64" x14ac:dyDescent="0.3">
      <c r="H67" s="7">
        <v>205</v>
      </c>
      <c r="I67" s="10"/>
      <c r="J67" s="39">
        <v>254</v>
      </c>
      <c r="K67" s="40"/>
      <c r="L67" s="36">
        <v>303</v>
      </c>
      <c r="M67" s="40"/>
      <c r="N67" s="7">
        <v>352</v>
      </c>
      <c r="O67" s="10"/>
      <c r="R67" s="7">
        <v>16</v>
      </c>
      <c r="S67" s="10"/>
      <c r="T67" s="7">
        <v>63</v>
      </c>
      <c r="U67" s="40"/>
      <c r="V67" s="36">
        <v>110</v>
      </c>
      <c r="W67" s="8"/>
      <c r="X67" s="7">
        <v>157</v>
      </c>
      <c r="Y67" s="7"/>
      <c r="Z67" s="8"/>
      <c r="AO67" s="10">
        <v>158</v>
      </c>
      <c r="AP67" s="46"/>
      <c r="AQ67" s="10"/>
      <c r="AR67" s="10"/>
      <c r="AS67" s="10">
        <v>207</v>
      </c>
      <c r="AT67" s="46"/>
      <c r="AU67" s="10"/>
      <c r="AV67" s="40"/>
      <c r="AW67" s="41">
        <v>256</v>
      </c>
      <c r="AX67" s="40"/>
      <c r="AY67" s="10"/>
      <c r="AZ67" s="40"/>
      <c r="BA67" s="10"/>
      <c r="BB67"/>
      <c r="BC67" s="7">
        <v>111</v>
      </c>
      <c r="BD67" s="39"/>
      <c r="BE67" s="39"/>
      <c r="BF67" s="7"/>
      <c r="BG67" s="7"/>
      <c r="BH67" s="53"/>
      <c r="BI67" s="53"/>
      <c r="BJ67" s="53"/>
      <c r="BK67" s="53"/>
      <c r="BL67" s="54"/>
    </row>
    <row r="68" spans="8:64" x14ac:dyDescent="0.3">
      <c r="H68" s="7">
        <v>206</v>
      </c>
      <c r="I68" s="10"/>
      <c r="J68" s="39">
        <v>255</v>
      </c>
      <c r="K68" s="40"/>
      <c r="L68" s="36">
        <v>304</v>
      </c>
      <c r="M68" s="40"/>
      <c r="N68" s="7">
        <v>353</v>
      </c>
      <c r="O68" s="10"/>
      <c r="R68" s="7">
        <v>17</v>
      </c>
      <c r="S68" s="10"/>
      <c r="T68" s="7">
        <v>64</v>
      </c>
      <c r="U68" s="40"/>
      <c r="V68" s="36">
        <v>111</v>
      </c>
      <c r="W68" s="8"/>
      <c r="X68" s="7">
        <v>158</v>
      </c>
      <c r="Y68" s="7"/>
      <c r="Z68" s="8"/>
      <c r="AO68" s="10">
        <v>159</v>
      </c>
      <c r="AP68" s="46"/>
      <c r="AQ68" s="10"/>
      <c r="AR68" s="10"/>
      <c r="AS68" s="10">
        <v>208</v>
      </c>
      <c r="AT68" s="46"/>
      <c r="AU68" s="10"/>
      <c r="AV68" s="40"/>
      <c r="AW68" s="41">
        <v>257</v>
      </c>
      <c r="AX68" s="40"/>
      <c r="AY68" s="10"/>
      <c r="AZ68" s="40"/>
      <c r="BA68" s="10"/>
      <c r="BB68"/>
      <c r="BC68" s="7">
        <v>112</v>
      </c>
      <c r="BD68" s="39"/>
      <c r="BE68" s="39"/>
      <c r="BF68" s="7"/>
      <c r="BG68" s="7"/>
      <c r="BH68" s="53"/>
      <c r="BI68" s="53"/>
      <c r="BJ68" s="53"/>
      <c r="BK68" s="53"/>
      <c r="BL68" s="54"/>
    </row>
    <row r="69" spans="8:64" x14ac:dyDescent="0.3">
      <c r="H69" s="7">
        <v>207</v>
      </c>
      <c r="I69" s="10"/>
      <c r="J69" s="39">
        <v>256</v>
      </c>
      <c r="K69" s="40"/>
      <c r="L69" s="36">
        <v>305</v>
      </c>
      <c r="M69" s="40"/>
      <c r="N69" s="7">
        <v>354</v>
      </c>
      <c r="O69" s="10"/>
      <c r="R69" s="7">
        <v>18</v>
      </c>
      <c r="S69" s="10"/>
      <c r="T69" s="7">
        <v>65</v>
      </c>
      <c r="U69" s="40"/>
      <c r="V69" s="36">
        <v>112</v>
      </c>
      <c r="W69" s="8"/>
      <c r="X69" s="7">
        <v>159</v>
      </c>
      <c r="Y69" s="7"/>
      <c r="Z69" s="8"/>
      <c r="AO69" s="10">
        <v>160</v>
      </c>
      <c r="AP69" s="46"/>
      <c r="AQ69" s="10"/>
      <c r="AR69" s="10"/>
      <c r="AS69" s="10">
        <v>209</v>
      </c>
      <c r="AT69" s="46"/>
      <c r="AU69" s="10"/>
      <c r="AV69" s="40"/>
      <c r="AW69" s="41">
        <v>258</v>
      </c>
      <c r="AX69" s="40"/>
      <c r="AY69" s="10"/>
      <c r="AZ69" s="40"/>
      <c r="BA69" s="10"/>
      <c r="BB69"/>
      <c r="BC69" s="7">
        <v>113</v>
      </c>
      <c r="BD69" s="39"/>
      <c r="BE69" s="39"/>
      <c r="BF69" s="7"/>
      <c r="BG69" s="7"/>
      <c r="BH69" s="55"/>
      <c r="BI69" s="55"/>
      <c r="BJ69" s="55"/>
      <c r="BK69" s="55"/>
      <c r="BL69" s="43"/>
    </row>
    <row r="70" spans="8:64" x14ac:dyDescent="0.3">
      <c r="H70" s="7">
        <v>208</v>
      </c>
      <c r="I70" s="10"/>
      <c r="J70" s="39">
        <v>257</v>
      </c>
      <c r="K70" s="40"/>
      <c r="L70" s="36">
        <v>306</v>
      </c>
      <c r="M70" s="40"/>
      <c r="N70" s="7">
        <v>355</v>
      </c>
      <c r="O70" s="10"/>
      <c r="R70" s="7">
        <v>19</v>
      </c>
      <c r="S70" s="10"/>
      <c r="T70" s="7">
        <v>66</v>
      </c>
      <c r="U70" s="40"/>
      <c r="V70" s="36">
        <v>113</v>
      </c>
      <c r="W70" s="8"/>
      <c r="X70" s="7">
        <v>160</v>
      </c>
      <c r="Y70" s="7"/>
      <c r="Z70" s="8"/>
      <c r="AO70" s="10">
        <v>161</v>
      </c>
      <c r="AP70" s="46"/>
      <c r="AQ70" s="10"/>
      <c r="AR70" s="10"/>
      <c r="AS70" s="10">
        <v>210</v>
      </c>
      <c r="AT70" s="46"/>
      <c r="AU70" s="10"/>
      <c r="AV70" s="40"/>
      <c r="AW70" s="41">
        <v>259</v>
      </c>
      <c r="AX70" s="40"/>
      <c r="AY70" s="10"/>
      <c r="AZ70" s="40"/>
      <c r="BA70" s="10"/>
      <c r="BB70"/>
      <c r="BC70" s="7">
        <v>114</v>
      </c>
      <c r="BD70" s="39"/>
      <c r="BE70" s="39"/>
      <c r="BF70" s="7"/>
      <c r="BG70" s="7"/>
      <c r="BH70" s="53"/>
      <c r="BI70" s="53"/>
      <c r="BJ70" s="53"/>
      <c r="BK70" s="53"/>
      <c r="BL70" s="54"/>
    </row>
    <row r="71" spans="8:64" x14ac:dyDescent="0.3">
      <c r="H71" s="7">
        <v>209</v>
      </c>
      <c r="I71" s="10"/>
      <c r="J71" s="39">
        <v>258</v>
      </c>
      <c r="K71" s="40"/>
      <c r="L71" s="36">
        <v>307</v>
      </c>
      <c r="M71" s="40"/>
      <c r="N71" s="7">
        <v>356</v>
      </c>
      <c r="O71" s="10"/>
      <c r="R71" s="7">
        <v>20</v>
      </c>
      <c r="S71" s="10"/>
      <c r="T71" s="7">
        <v>67</v>
      </c>
      <c r="U71" s="40"/>
      <c r="V71" s="36">
        <v>114</v>
      </c>
      <c r="W71" s="8"/>
      <c r="X71" s="7">
        <v>161</v>
      </c>
      <c r="Y71" s="7"/>
      <c r="Z71" s="8"/>
      <c r="AO71" s="10">
        <v>162</v>
      </c>
      <c r="AP71" s="46"/>
      <c r="AQ71" s="10"/>
      <c r="AR71" s="10"/>
      <c r="AS71" s="10">
        <v>211</v>
      </c>
      <c r="AT71" s="46"/>
      <c r="AU71" s="10"/>
      <c r="AV71" s="40"/>
      <c r="AW71" s="41">
        <v>260</v>
      </c>
      <c r="AX71" s="40"/>
      <c r="AY71" s="10"/>
      <c r="AZ71" s="40"/>
      <c r="BA71" s="10"/>
      <c r="BB71"/>
      <c r="BC71" s="7">
        <v>115</v>
      </c>
      <c r="BD71" s="39"/>
      <c r="BE71" s="39"/>
      <c r="BF71" s="7"/>
      <c r="BG71" s="7"/>
      <c r="BH71" s="53"/>
      <c r="BI71" s="53"/>
      <c r="BJ71" s="53"/>
      <c r="BK71" s="53"/>
      <c r="BL71" s="54"/>
    </row>
    <row r="72" spans="8:64" x14ac:dyDescent="0.3">
      <c r="H72" s="7">
        <v>210</v>
      </c>
      <c r="I72" s="10"/>
      <c r="J72" s="39">
        <v>259</v>
      </c>
      <c r="K72" s="40"/>
      <c r="L72" s="36">
        <v>308</v>
      </c>
      <c r="M72" s="40"/>
      <c r="N72" s="7">
        <v>357</v>
      </c>
      <c r="O72" s="10"/>
      <c r="R72" s="7">
        <v>21</v>
      </c>
      <c r="S72" s="10"/>
      <c r="T72" s="7">
        <v>68</v>
      </c>
      <c r="U72" s="40"/>
      <c r="V72" s="36">
        <v>115</v>
      </c>
      <c r="W72" s="8"/>
      <c r="X72" s="7">
        <v>162</v>
      </c>
      <c r="Y72" s="7"/>
      <c r="Z72" s="8"/>
      <c r="AO72" s="10">
        <v>163</v>
      </c>
      <c r="AP72" s="46"/>
      <c r="AQ72" s="10"/>
      <c r="AR72" s="10"/>
      <c r="AS72" s="10">
        <v>212</v>
      </c>
      <c r="AT72" s="46"/>
      <c r="AU72" s="10"/>
      <c r="AV72" s="40"/>
      <c r="AW72" s="41">
        <v>261</v>
      </c>
      <c r="AX72" s="40"/>
      <c r="AY72" s="10"/>
      <c r="AZ72" s="40"/>
      <c r="BA72" s="10"/>
      <c r="BB72"/>
      <c r="BC72" s="7">
        <v>116</v>
      </c>
      <c r="BD72" s="39"/>
      <c r="BE72" s="39"/>
      <c r="BF72" s="7"/>
      <c r="BG72" s="7"/>
      <c r="BH72" s="55"/>
      <c r="BI72" s="55"/>
      <c r="BJ72" s="55"/>
      <c r="BK72" s="55"/>
      <c r="BL72" s="43"/>
    </row>
    <row r="73" spans="8:64" x14ac:dyDescent="0.3">
      <c r="H73" s="7">
        <v>211</v>
      </c>
      <c r="I73" s="10"/>
      <c r="J73" s="39">
        <v>260</v>
      </c>
      <c r="K73" s="40"/>
      <c r="L73" s="36">
        <v>309</v>
      </c>
      <c r="M73" s="40"/>
      <c r="N73" s="7">
        <v>358</v>
      </c>
      <c r="O73" s="10"/>
      <c r="R73" s="7">
        <v>22</v>
      </c>
      <c r="S73" s="10"/>
      <c r="T73" s="7">
        <v>69</v>
      </c>
      <c r="U73" s="40"/>
      <c r="V73" s="36">
        <v>116</v>
      </c>
      <c r="W73" s="8"/>
      <c r="X73" s="7">
        <v>163</v>
      </c>
      <c r="Y73" s="7"/>
      <c r="Z73" s="8"/>
      <c r="AO73" s="10">
        <v>164</v>
      </c>
      <c r="AP73" s="46"/>
      <c r="AQ73" s="10"/>
      <c r="AR73" s="10"/>
      <c r="AS73" s="10">
        <v>213</v>
      </c>
      <c r="AT73" s="46"/>
      <c r="AU73" s="10"/>
      <c r="AV73" s="40"/>
      <c r="AW73" s="41">
        <v>262</v>
      </c>
      <c r="AX73" s="40"/>
      <c r="AY73" s="10"/>
      <c r="AZ73" s="40"/>
      <c r="BA73" s="10"/>
      <c r="BB73"/>
      <c r="BC73" s="7">
        <v>117</v>
      </c>
      <c r="BD73" s="39"/>
      <c r="BE73" s="39"/>
      <c r="BF73" s="7"/>
      <c r="BG73" s="7"/>
      <c r="BH73" s="53"/>
      <c r="BI73" s="53"/>
      <c r="BJ73" s="53"/>
      <c r="BK73" s="53"/>
      <c r="BL73" s="54"/>
    </row>
    <row r="74" spans="8:64" x14ac:dyDescent="0.3">
      <c r="H74" s="7">
        <v>212</v>
      </c>
      <c r="I74" s="10"/>
      <c r="J74" s="39">
        <v>261</v>
      </c>
      <c r="K74" s="40"/>
      <c r="L74" s="36">
        <v>310</v>
      </c>
      <c r="M74" s="40"/>
      <c r="N74" s="7">
        <v>359</v>
      </c>
      <c r="O74" s="10"/>
      <c r="R74" s="7">
        <v>23</v>
      </c>
      <c r="S74" s="10"/>
      <c r="T74" s="7">
        <v>70</v>
      </c>
      <c r="U74" s="40"/>
      <c r="V74" s="36">
        <v>117</v>
      </c>
      <c r="W74" s="8"/>
      <c r="X74" s="7">
        <v>164</v>
      </c>
      <c r="Y74" s="7"/>
      <c r="Z74" s="8"/>
      <c r="AO74" s="10">
        <v>165</v>
      </c>
      <c r="AP74" s="46"/>
      <c r="AQ74" s="10"/>
      <c r="AR74" s="10"/>
      <c r="AS74" s="10">
        <v>214</v>
      </c>
      <c r="AT74" s="46"/>
      <c r="AU74" s="10"/>
      <c r="AV74" s="40"/>
      <c r="AW74" s="41">
        <v>263</v>
      </c>
      <c r="AX74" s="40"/>
      <c r="AY74" s="10"/>
      <c r="AZ74" s="40"/>
      <c r="BA74" s="10"/>
      <c r="BB74"/>
      <c r="BC74" s="7">
        <v>118</v>
      </c>
      <c r="BD74" s="39"/>
      <c r="BE74" s="39"/>
      <c r="BF74" s="7"/>
      <c r="BG74" s="7"/>
      <c r="BH74" s="53"/>
      <c r="BI74" s="53"/>
      <c r="BJ74" s="53"/>
      <c r="BK74" s="53"/>
      <c r="BL74" s="54"/>
    </row>
    <row r="75" spans="8:64" x14ac:dyDescent="0.3">
      <c r="H75" s="7">
        <v>213</v>
      </c>
      <c r="I75" s="10"/>
      <c r="J75" s="39">
        <v>262</v>
      </c>
      <c r="K75" s="40"/>
      <c r="L75" s="36">
        <v>311</v>
      </c>
      <c r="M75" s="40"/>
      <c r="N75" s="7">
        <v>360</v>
      </c>
      <c r="O75" s="10"/>
      <c r="R75" s="7">
        <v>24</v>
      </c>
      <c r="S75" s="10"/>
      <c r="T75" s="7">
        <v>71</v>
      </c>
      <c r="U75" s="40"/>
      <c r="V75" s="36">
        <v>118</v>
      </c>
      <c r="W75" s="8"/>
      <c r="X75" s="7">
        <v>165</v>
      </c>
      <c r="Y75" s="7"/>
      <c r="Z75" s="8"/>
      <c r="AO75" s="10">
        <v>166</v>
      </c>
      <c r="AP75" s="46"/>
      <c r="AQ75" s="10"/>
      <c r="AR75" s="10"/>
      <c r="AS75" s="10">
        <v>215</v>
      </c>
      <c r="AT75" s="46"/>
      <c r="AU75" s="10"/>
      <c r="AV75" s="40"/>
      <c r="AW75" s="41">
        <v>264</v>
      </c>
      <c r="AX75" s="40"/>
      <c r="AY75" s="10"/>
      <c r="AZ75" s="40"/>
      <c r="BA75" s="10"/>
      <c r="BB75"/>
      <c r="BC75" s="7">
        <v>119</v>
      </c>
      <c r="BD75" s="39"/>
      <c r="BE75" s="39"/>
      <c r="BF75" s="7"/>
      <c r="BG75" s="7"/>
      <c r="BH75" s="55"/>
      <c r="BI75" s="55"/>
      <c r="BJ75" s="55"/>
      <c r="BK75" s="55"/>
      <c r="BL75" s="43"/>
    </row>
    <row r="76" spans="8:64" x14ac:dyDescent="0.3">
      <c r="H76" s="7">
        <v>214</v>
      </c>
      <c r="I76" s="10"/>
      <c r="J76" s="39">
        <v>263</v>
      </c>
      <c r="K76" s="40"/>
      <c r="L76" s="36">
        <v>312</v>
      </c>
      <c r="M76" s="40"/>
      <c r="N76" s="7">
        <v>361</v>
      </c>
      <c r="O76" s="10"/>
      <c r="R76" s="7">
        <v>25</v>
      </c>
      <c r="S76" s="10"/>
      <c r="T76" s="39">
        <v>72</v>
      </c>
      <c r="U76" s="40"/>
      <c r="V76" s="36">
        <v>119</v>
      </c>
      <c r="W76" s="8"/>
      <c r="X76" s="7">
        <v>166</v>
      </c>
      <c r="Y76" s="7"/>
      <c r="Z76" s="8"/>
      <c r="AO76" s="10">
        <v>167</v>
      </c>
      <c r="AP76" s="46"/>
      <c r="AQ76" s="10"/>
      <c r="AR76" s="10"/>
      <c r="AS76" s="10">
        <v>216</v>
      </c>
      <c r="AT76" s="46"/>
      <c r="AU76" s="10"/>
      <c r="AV76" s="40"/>
      <c r="AW76" s="41">
        <v>265</v>
      </c>
      <c r="AX76" s="40"/>
      <c r="AY76" s="10"/>
      <c r="AZ76" s="40"/>
      <c r="BA76" s="10"/>
      <c r="BB76"/>
      <c r="BC76" s="7">
        <v>120</v>
      </c>
      <c r="BD76" s="39"/>
      <c r="BE76" s="39"/>
      <c r="BF76" s="7"/>
      <c r="BG76" s="7"/>
      <c r="BH76" s="53"/>
      <c r="BI76" s="53"/>
      <c r="BJ76" s="53"/>
      <c r="BK76" s="53"/>
      <c r="BL76" s="54"/>
    </row>
    <row r="77" spans="8:64" x14ac:dyDescent="0.3">
      <c r="H77" s="7">
        <v>215</v>
      </c>
      <c r="I77" s="10"/>
      <c r="J77" s="39">
        <v>264</v>
      </c>
      <c r="K77" s="40"/>
      <c r="L77" s="36">
        <v>313</v>
      </c>
      <c r="M77" s="40"/>
      <c r="N77" s="7">
        <v>362</v>
      </c>
      <c r="O77" s="10"/>
      <c r="R77" s="7">
        <v>26</v>
      </c>
      <c r="S77" s="10"/>
      <c r="T77" s="39">
        <v>73</v>
      </c>
      <c r="U77" s="40"/>
      <c r="V77" s="36">
        <v>120</v>
      </c>
      <c r="W77" s="8"/>
      <c r="X77" s="7">
        <v>167</v>
      </c>
      <c r="Y77" s="7"/>
      <c r="Z77" s="8"/>
      <c r="AO77" s="10">
        <v>168</v>
      </c>
      <c r="AP77" s="46"/>
      <c r="AQ77" s="10"/>
      <c r="AR77" s="10"/>
      <c r="AS77" s="10">
        <v>217</v>
      </c>
      <c r="AT77" s="46"/>
      <c r="AU77" s="10"/>
      <c r="AV77" s="40"/>
      <c r="AW77" s="41">
        <v>266</v>
      </c>
      <c r="AX77" s="40"/>
      <c r="AY77" s="10"/>
      <c r="AZ77" s="40"/>
      <c r="BA77" s="10"/>
      <c r="BB77"/>
      <c r="BC77" s="7">
        <v>121</v>
      </c>
      <c r="BD77" s="39"/>
      <c r="BE77" s="39"/>
      <c r="BF77" s="7"/>
      <c r="BG77" s="7"/>
      <c r="BH77" s="53"/>
      <c r="BI77" s="53"/>
      <c r="BJ77" s="53"/>
      <c r="BK77" s="53"/>
      <c r="BL77" s="54"/>
    </row>
    <row r="78" spans="8:64" x14ac:dyDescent="0.3">
      <c r="H78" s="7">
        <v>216</v>
      </c>
      <c r="I78" s="10"/>
      <c r="J78" s="39">
        <v>265</v>
      </c>
      <c r="K78" s="40"/>
      <c r="L78" s="36">
        <v>314</v>
      </c>
      <c r="M78" s="40"/>
      <c r="N78" s="7">
        <v>363</v>
      </c>
      <c r="O78" s="10"/>
      <c r="R78" s="7">
        <v>27</v>
      </c>
      <c r="S78" s="10"/>
      <c r="T78" s="39">
        <v>74</v>
      </c>
      <c r="U78" s="40"/>
      <c r="V78" s="36">
        <v>121</v>
      </c>
      <c r="W78" s="8"/>
      <c r="X78" s="7">
        <v>168</v>
      </c>
      <c r="Y78" s="7"/>
      <c r="Z78" s="8"/>
      <c r="AO78" s="10">
        <v>169</v>
      </c>
      <c r="AP78" s="46"/>
      <c r="AQ78" s="10"/>
      <c r="AR78" s="10"/>
      <c r="AS78" s="10">
        <v>218</v>
      </c>
      <c r="AT78" s="46"/>
      <c r="AU78" s="10"/>
      <c r="AV78" s="40"/>
      <c r="AW78" s="41">
        <v>267</v>
      </c>
      <c r="AX78" s="40"/>
      <c r="AY78" s="10"/>
      <c r="AZ78" s="40"/>
      <c r="BA78" s="10"/>
      <c r="BB78"/>
      <c r="BC78" s="7">
        <v>122</v>
      </c>
      <c r="BD78" s="39"/>
      <c r="BE78" s="39"/>
      <c r="BF78" s="7"/>
      <c r="BG78" s="7"/>
      <c r="BH78" s="55"/>
      <c r="BI78" s="55"/>
      <c r="BJ78" s="55"/>
      <c r="BK78" s="55"/>
      <c r="BL78" s="43"/>
    </row>
    <row r="79" spans="8:64" x14ac:dyDescent="0.3">
      <c r="H79" s="7">
        <v>217</v>
      </c>
      <c r="I79" s="10"/>
      <c r="J79" s="39">
        <v>266</v>
      </c>
      <c r="K79" s="40"/>
      <c r="L79" s="36">
        <v>315</v>
      </c>
      <c r="M79" s="40"/>
      <c r="N79" s="7">
        <v>364</v>
      </c>
      <c r="O79" s="10"/>
      <c r="R79" s="7">
        <v>28</v>
      </c>
      <c r="S79" s="10"/>
      <c r="T79" s="39">
        <v>75</v>
      </c>
      <c r="U79" s="40"/>
      <c r="V79" s="36">
        <v>122</v>
      </c>
      <c r="W79" s="8"/>
      <c r="X79" s="7">
        <v>169</v>
      </c>
      <c r="Y79" s="7"/>
      <c r="Z79" s="8"/>
      <c r="AO79" s="10">
        <v>170</v>
      </c>
      <c r="AP79" s="46"/>
      <c r="AQ79" s="10"/>
      <c r="AR79" s="10"/>
      <c r="AS79" s="10">
        <v>219</v>
      </c>
      <c r="AT79" s="46"/>
      <c r="AU79" s="10"/>
      <c r="AV79" s="40"/>
      <c r="AW79" s="41">
        <v>268</v>
      </c>
      <c r="AX79" s="40"/>
      <c r="AY79" s="10"/>
      <c r="AZ79" s="40"/>
      <c r="BA79" s="10"/>
      <c r="BB79"/>
      <c r="BC79" s="7">
        <v>123</v>
      </c>
      <c r="BD79" s="39"/>
      <c r="BE79" s="39"/>
      <c r="BF79" s="7"/>
      <c r="BG79" s="7"/>
      <c r="BH79" s="53"/>
      <c r="BI79" s="53"/>
      <c r="BJ79" s="53"/>
      <c r="BK79" s="53"/>
      <c r="BL79" s="54"/>
    </row>
    <row r="80" spans="8:64" x14ac:dyDescent="0.3">
      <c r="H80" s="7">
        <v>218</v>
      </c>
      <c r="I80" s="10"/>
      <c r="J80" s="39">
        <v>267</v>
      </c>
      <c r="K80" s="40"/>
      <c r="L80" s="36">
        <v>316</v>
      </c>
      <c r="M80" s="40"/>
      <c r="N80" s="7">
        <v>365</v>
      </c>
      <c r="O80" s="10"/>
      <c r="R80" s="7">
        <v>29</v>
      </c>
      <c r="S80" s="10"/>
      <c r="T80" s="39">
        <v>76</v>
      </c>
      <c r="U80" s="40"/>
      <c r="V80" s="36">
        <v>123</v>
      </c>
      <c r="W80" s="8"/>
      <c r="X80" s="7">
        <v>170</v>
      </c>
      <c r="Y80" s="7"/>
      <c r="Z80" s="8"/>
      <c r="AO80" s="10">
        <v>171</v>
      </c>
      <c r="AP80" s="46"/>
      <c r="AQ80" s="10"/>
      <c r="AR80" s="10"/>
      <c r="AS80" s="10">
        <v>220</v>
      </c>
      <c r="AT80" s="46"/>
      <c r="AU80" s="10"/>
      <c r="AV80" s="40"/>
      <c r="AW80" s="41">
        <v>269</v>
      </c>
      <c r="AX80" s="40"/>
      <c r="AY80" s="10"/>
      <c r="AZ80" s="40"/>
      <c r="BA80" s="10"/>
      <c r="BB80"/>
      <c r="BC80" s="7">
        <v>124</v>
      </c>
      <c r="BD80" s="39"/>
      <c r="BE80" s="39"/>
      <c r="BF80" s="7"/>
      <c r="BG80" s="7"/>
      <c r="BH80" s="53"/>
      <c r="BI80" s="53"/>
      <c r="BJ80" s="53"/>
      <c r="BK80" s="53"/>
      <c r="BL80" s="54"/>
    </row>
    <row r="81" spans="8:64" x14ac:dyDescent="0.3">
      <c r="H81" s="7">
        <v>219</v>
      </c>
      <c r="I81" s="10"/>
      <c r="J81" s="39">
        <v>268</v>
      </c>
      <c r="K81" s="40"/>
      <c r="L81" s="36">
        <v>317</v>
      </c>
      <c r="M81" s="40"/>
      <c r="N81" s="7">
        <v>366</v>
      </c>
      <c r="O81" s="10"/>
      <c r="R81" s="7">
        <v>30</v>
      </c>
      <c r="S81" s="10"/>
      <c r="T81" s="39">
        <v>77</v>
      </c>
      <c r="U81" s="40"/>
      <c r="V81" s="36">
        <v>124</v>
      </c>
      <c r="W81" s="8"/>
      <c r="X81" s="7">
        <v>171</v>
      </c>
      <c r="Y81" s="7"/>
      <c r="Z81" s="8"/>
      <c r="AO81" s="10">
        <v>172</v>
      </c>
      <c r="AP81" s="46"/>
      <c r="AQ81" s="10"/>
      <c r="AR81" s="10"/>
      <c r="AS81" s="10">
        <v>221</v>
      </c>
      <c r="AT81" s="46"/>
      <c r="AU81" s="10"/>
      <c r="AV81" s="40"/>
      <c r="AW81" s="41">
        <v>270</v>
      </c>
      <c r="AX81" s="40"/>
      <c r="AY81" s="10"/>
      <c r="AZ81" s="40"/>
      <c r="BA81" s="10"/>
      <c r="BB81"/>
      <c r="BC81" s="7">
        <v>125</v>
      </c>
      <c r="BD81" s="39"/>
      <c r="BE81" s="39"/>
      <c r="BF81" s="7"/>
      <c r="BG81" s="7"/>
      <c r="BH81" s="55"/>
      <c r="BI81" s="55"/>
      <c r="BJ81" s="55"/>
      <c r="BK81" s="55"/>
      <c r="BL81" s="43"/>
    </row>
    <row r="82" spans="8:64" x14ac:dyDescent="0.3">
      <c r="H82" s="7">
        <v>220</v>
      </c>
      <c r="I82" s="10"/>
      <c r="J82" s="39">
        <v>269</v>
      </c>
      <c r="K82" s="40"/>
      <c r="L82" s="36">
        <v>318</v>
      </c>
      <c r="M82" s="40"/>
      <c r="N82" s="7">
        <v>367</v>
      </c>
      <c r="O82" s="10"/>
      <c r="R82" s="7">
        <v>31</v>
      </c>
      <c r="S82" s="10"/>
      <c r="T82" s="39">
        <v>78</v>
      </c>
      <c r="U82" s="40"/>
      <c r="V82" s="36">
        <v>125</v>
      </c>
      <c r="W82" s="8"/>
      <c r="X82" s="7">
        <v>172</v>
      </c>
      <c r="Y82" s="7"/>
      <c r="Z82" s="8"/>
      <c r="AO82" s="10">
        <v>173</v>
      </c>
      <c r="AP82" s="46"/>
      <c r="AQ82" s="10"/>
      <c r="AR82" s="10"/>
      <c r="AS82" s="10">
        <v>222</v>
      </c>
      <c r="AT82" s="46"/>
      <c r="AU82" s="10"/>
      <c r="AV82" s="40"/>
      <c r="AW82" s="41">
        <v>271</v>
      </c>
      <c r="AX82" s="40"/>
      <c r="AY82" s="10"/>
      <c r="AZ82" s="40"/>
      <c r="BA82" s="10"/>
      <c r="BB82"/>
      <c r="BC82" s="7">
        <v>126</v>
      </c>
      <c r="BD82" s="39"/>
      <c r="BE82" s="39"/>
      <c r="BF82" s="7"/>
      <c r="BG82" s="7"/>
      <c r="BH82" s="53"/>
      <c r="BI82" s="53"/>
      <c r="BJ82" s="53"/>
      <c r="BK82" s="53"/>
      <c r="BL82" s="54"/>
    </row>
    <row r="83" spans="8:64" x14ac:dyDescent="0.3">
      <c r="H83" s="7">
        <v>221</v>
      </c>
      <c r="I83" s="10"/>
      <c r="J83" s="39">
        <v>270</v>
      </c>
      <c r="K83" s="40"/>
      <c r="L83" s="36">
        <v>319</v>
      </c>
      <c r="M83" s="40"/>
      <c r="N83" s="7">
        <v>368</v>
      </c>
      <c r="O83" s="10"/>
      <c r="R83" s="7">
        <v>32</v>
      </c>
      <c r="S83" s="10"/>
      <c r="T83" s="39">
        <v>79</v>
      </c>
      <c r="U83" s="40"/>
      <c r="V83" s="36">
        <v>126</v>
      </c>
      <c r="W83" s="8"/>
      <c r="X83" s="7">
        <v>173</v>
      </c>
      <c r="Y83" s="7"/>
      <c r="Z83" s="8"/>
      <c r="AO83" s="10">
        <v>174</v>
      </c>
      <c r="AP83" s="46"/>
      <c r="AQ83" s="10"/>
      <c r="AR83" s="10"/>
      <c r="AS83" s="10">
        <v>223</v>
      </c>
      <c r="AT83" s="46"/>
      <c r="AU83" s="10"/>
      <c r="AV83" s="40"/>
      <c r="AW83" s="41">
        <v>272</v>
      </c>
      <c r="AX83" s="40"/>
      <c r="AY83" s="10"/>
      <c r="AZ83" s="40"/>
      <c r="BA83" s="10"/>
      <c r="BB83"/>
      <c r="BC83" s="7">
        <v>127</v>
      </c>
      <c r="BD83" s="39"/>
      <c r="BE83" s="39"/>
      <c r="BF83" s="7"/>
      <c r="BG83" s="7"/>
      <c r="BH83" s="53"/>
      <c r="BI83" s="53"/>
      <c r="BJ83" s="53"/>
      <c r="BK83" s="53"/>
      <c r="BL83" s="54"/>
    </row>
    <row r="84" spans="8:64" x14ac:dyDescent="0.3">
      <c r="H84" s="7">
        <v>222</v>
      </c>
      <c r="I84" s="10"/>
      <c r="J84" s="39">
        <v>271</v>
      </c>
      <c r="K84" s="40"/>
      <c r="L84" s="36">
        <v>320</v>
      </c>
      <c r="M84" s="40"/>
      <c r="N84" s="7">
        <v>369</v>
      </c>
      <c r="O84" s="10"/>
      <c r="R84" s="7">
        <v>33</v>
      </c>
      <c r="S84" s="10"/>
      <c r="T84" s="39">
        <v>80</v>
      </c>
      <c r="U84" s="40"/>
      <c r="V84" s="36">
        <v>127</v>
      </c>
      <c r="W84" s="8"/>
      <c r="X84" s="7">
        <v>174</v>
      </c>
      <c r="Y84" s="7"/>
      <c r="Z84" s="8"/>
      <c r="AO84" s="10">
        <v>175</v>
      </c>
      <c r="AP84" s="46"/>
      <c r="AQ84" s="10"/>
      <c r="AR84" s="10"/>
      <c r="AS84" s="10">
        <v>224</v>
      </c>
      <c r="AT84" s="46"/>
      <c r="AU84" s="10"/>
      <c r="AV84" s="40"/>
      <c r="AW84" s="41">
        <v>273</v>
      </c>
      <c r="AX84" s="40"/>
      <c r="AY84" s="10"/>
      <c r="AZ84" s="40"/>
      <c r="BA84" s="10"/>
      <c r="BB84"/>
      <c r="BC84" s="7">
        <v>128</v>
      </c>
      <c r="BD84" s="39"/>
      <c r="BE84" s="39"/>
      <c r="BF84" s="7"/>
      <c r="BG84" s="7"/>
      <c r="BH84" s="55"/>
      <c r="BI84" s="55"/>
      <c r="BJ84" s="55"/>
      <c r="BK84" s="55"/>
      <c r="BL84" s="43"/>
    </row>
    <row r="85" spans="8:64" x14ac:dyDescent="0.3">
      <c r="H85" s="7">
        <v>223</v>
      </c>
      <c r="I85" s="10"/>
      <c r="J85" s="39">
        <v>272</v>
      </c>
      <c r="K85" s="40"/>
      <c r="L85" s="36">
        <v>321</v>
      </c>
      <c r="M85" s="40"/>
      <c r="N85" s="7">
        <v>370</v>
      </c>
      <c r="O85" s="10"/>
      <c r="R85" s="7">
        <v>34</v>
      </c>
      <c r="S85" s="10"/>
      <c r="T85" s="39">
        <v>81</v>
      </c>
      <c r="U85" s="40"/>
      <c r="V85" s="36">
        <v>128</v>
      </c>
      <c r="W85" s="8"/>
      <c r="X85" s="7">
        <v>175</v>
      </c>
      <c r="Y85" s="7"/>
      <c r="Z85" s="8"/>
      <c r="AO85" s="10">
        <v>176</v>
      </c>
      <c r="AP85" s="46"/>
      <c r="AQ85" s="10"/>
      <c r="AR85" s="10"/>
      <c r="AS85" s="10">
        <v>225</v>
      </c>
      <c r="AT85" s="46"/>
      <c r="AU85" s="10"/>
      <c r="AV85" s="40"/>
      <c r="AW85" s="41">
        <v>274</v>
      </c>
      <c r="AX85" s="40"/>
      <c r="AY85" s="10"/>
      <c r="AZ85" s="40"/>
      <c r="BA85" s="10"/>
      <c r="BB85"/>
      <c r="BC85" s="7">
        <v>129</v>
      </c>
      <c r="BD85" s="39"/>
      <c r="BE85" s="39"/>
      <c r="BF85" s="7"/>
      <c r="BG85" s="7"/>
      <c r="BH85" s="53"/>
      <c r="BI85" s="53"/>
      <c r="BJ85" s="53"/>
      <c r="BK85" s="53"/>
      <c r="BL85" s="54"/>
    </row>
    <row r="86" spans="8:64" x14ac:dyDescent="0.3">
      <c r="H86" s="7">
        <v>224</v>
      </c>
      <c r="I86" s="10"/>
      <c r="J86" s="39">
        <v>273</v>
      </c>
      <c r="K86" s="40"/>
      <c r="L86" s="36">
        <v>322</v>
      </c>
      <c r="M86" s="40"/>
      <c r="N86" s="7">
        <v>371</v>
      </c>
      <c r="O86" s="10"/>
      <c r="R86" s="7">
        <v>35</v>
      </c>
      <c r="S86" s="10"/>
      <c r="T86" s="39">
        <v>82</v>
      </c>
      <c r="U86" s="40"/>
      <c r="V86" s="36">
        <v>129</v>
      </c>
      <c r="W86" s="8"/>
      <c r="X86" s="7">
        <v>176</v>
      </c>
      <c r="Y86" s="7"/>
      <c r="Z86" s="8"/>
      <c r="AO86" s="10">
        <v>177</v>
      </c>
      <c r="AP86" s="46"/>
      <c r="AQ86" s="10"/>
      <c r="AR86" s="10"/>
      <c r="AS86" s="10">
        <v>226</v>
      </c>
      <c r="AT86" s="46"/>
      <c r="AU86" s="10"/>
      <c r="AV86" s="40"/>
      <c r="AW86" s="41">
        <v>275</v>
      </c>
      <c r="AX86" s="40"/>
      <c r="AY86" s="10"/>
      <c r="AZ86" s="40"/>
      <c r="BA86" s="10"/>
      <c r="BB86"/>
      <c r="BC86" s="7">
        <v>130</v>
      </c>
      <c r="BD86" s="39"/>
      <c r="BE86" s="39"/>
      <c r="BF86" s="7"/>
      <c r="BG86" s="7"/>
      <c r="BH86" s="53"/>
      <c r="BI86" s="53"/>
      <c r="BJ86" s="53"/>
      <c r="BK86" s="53"/>
      <c r="BL86" s="54"/>
    </row>
    <row r="87" spans="8:64" x14ac:dyDescent="0.3">
      <c r="H87" s="7">
        <v>225</v>
      </c>
      <c r="I87" s="10"/>
      <c r="J87" s="39">
        <v>274</v>
      </c>
      <c r="K87" s="40"/>
      <c r="L87" s="36">
        <v>323</v>
      </c>
      <c r="M87" s="40"/>
      <c r="N87" s="7">
        <v>372</v>
      </c>
      <c r="O87" s="10"/>
      <c r="R87" s="7">
        <v>36</v>
      </c>
      <c r="S87" s="10"/>
      <c r="T87" s="39">
        <v>83</v>
      </c>
      <c r="U87" s="40"/>
      <c r="V87" s="36">
        <v>130</v>
      </c>
      <c r="W87" s="8"/>
      <c r="X87" s="7">
        <v>177</v>
      </c>
      <c r="Y87" s="7"/>
      <c r="Z87" s="8"/>
      <c r="AO87" s="10">
        <v>178</v>
      </c>
      <c r="AP87" s="46"/>
      <c r="AQ87" s="10"/>
      <c r="AR87" s="10"/>
      <c r="AS87" s="10">
        <v>227</v>
      </c>
      <c r="AT87" s="46"/>
      <c r="AU87" s="10"/>
      <c r="AV87" s="40"/>
      <c r="AW87" s="41">
        <v>276</v>
      </c>
      <c r="AX87" s="40"/>
      <c r="AY87" s="10"/>
      <c r="AZ87" s="40"/>
      <c r="BA87" s="10"/>
      <c r="BB87"/>
      <c r="BC87" s="7">
        <v>131</v>
      </c>
      <c r="BD87" s="39"/>
      <c r="BE87" s="39"/>
      <c r="BF87" s="7"/>
      <c r="BG87" s="7"/>
      <c r="BH87" s="55"/>
      <c r="BI87" s="55"/>
      <c r="BJ87" s="55"/>
      <c r="BK87" s="55"/>
      <c r="BL87" s="43"/>
    </row>
    <row r="88" spans="8:64" x14ac:dyDescent="0.3">
      <c r="H88" s="7">
        <v>226</v>
      </c>
      <c r="I88" s="10"/>
      <c r="J88" s="39">
        <v>275</v>
      </c>
      <c r="K88" s="40"/>
      <c r="L88" s="36">
        <v>324</v>
      </c>
      <c r="M88" s="40"/>
      <c r="N88" s="7">
        <v>373</v>
      </c>
      <c r="O88" s="10"/>
      <c r="R88" s="7">
        <v>37</v>
      </c>
      <c r="S88" s="10"/>
      <c r="T88" s="39">
        <v>84</v>
      </c>
      <c r="U88" s="40"/>
      <c r="V88" s="36">
        <v>131</v>
      </c>
      <c r="W88" s="8"/>
      <c r="X88" s="7">
        <v>178</v>
      </c>
      <c r="Y88" s="7"/>
      <c r="Z88" s="8"/>
      <c r="AO88" s="10">
        <v>179</v>
      </c>
      <c r="AP88" s="46"/>
      <c r="AQ88" s="10"/>
      <c r="AR88" s="10"/>
      <c r="AS88" s="10">
        <v>228</v>
      </c>
      <c r="AT88" s="46"/>
      <c r="AU88" s="10"/>
      <c r="AV88" s="40"/>
      <c r="AW88" s="41">
        <v>277</v>
      </c>
      <c r="AX88" s="40"/>
      <c r="AY88" s="10"/>
      <c r="AZ88" s="40"/>
      <c r="BA88" s="10"/>
      <c r="BB88"/>
      <c r="BC88" s="7">
        <v>132</v>
      </c>
      <c r="BD88" s="39"/>
      <c r="BE88" s="39"/>
      <c r="BF88" s="7"/>
      <c r="BG88" s="7"/>
      <c r="BH88" s="53"/>
      <c r="BI88" s="53"/>
      <c r="BJ88" s="53"/>
      <c r="BK88" s="53"/>
      <c r="BL88" s="54"/>
    </row>
    <row r="89" spans="8:64" x14ac:dyDescent="0.3">
      <c r="H89" s="7">
        <v>227</v>
      </c>
      <c r="I89" s="10"/>
      <c r="J89" s="39">
        <v>276</v>
      </c>
      <c r="K89" s="40"/>
      <c r="L89" s="36">
        <v>325</v>
      </c>
      <c r="M89" s="40"/>
      <c r="N89" s="7">
        <v>374</v>
      </c>
      <c r="O89" s="10"/>
      <c r="R89" s="7">
        <v>38</v>
      </c>
      <c r="S89" s="10"/>
      <c r="T89" s="39">
        <v>85</v>
      </c>
      <c r="U89" s="40"/>
      <c r="V89" s="36">
        <v>132</v>
      </c>
      <c r="W89" s="8"/>
      <c r="X89" s="7">
        <v>179</v>
      </c>
      <c r="Y89" s="7"/>
      <c r="Z89" s="8"/>
      <c r="AO89" s="10">
        <v>180</v>
      </c>
      <c r="AP89" s="46"/>
      <c r="AQ89" s="10"/>
      <c r="AR89" s="10"/>
      <c r="AS89" s="10">
        <v>229</v>
      </c>
      <c r="AT89" s="46"/>
      <c r="AU89" s="10"/>
      <c r="AV89" s="40"/>
      <c r="AW89" s="41">
        <v>278</v>
      </c>
      <c r="AX89" s="40"/>
      <c r="AY89" s="10"/>
      <c r="AZ89" s="40"/>
      <c r="BA89" s="10"/>
      <c r="BB89"/>
      <c r="BC89" s="7">
        <v>133</v>
      </c>
      <c r="BD89" s="39"/>
      <c r="BE89" s="39"/>
      <c r="BF89" s="7"/>
      <c r="BG89" s="7"/>
      <c r="BH89" s="53"/>
      <c r="BI89" s="53"/>
      <c r="BJ89" s="53"/>
      <c r="BK89" s="53"/>
      <c r="BL89" s="54"/>
    </row>
    <row r="90" spans="8:64" x14ac:dyDescent="0.3">
      <c r="H90" s="7">
        <v>228</v>
      </c>
      <c r="I90" s="10"/>
      <c r="J90" s="39">
        <v>277</v>
      </c>
      <c r="K90" s="40"/>
      <c r="L90" s="36">
        <v>326</v>
      </c>
      <c r="M90" s="40"/>
      <c r="N90" s="7">
        <v>375</v>
      </c>
      <c r="O90" s="10"/>
      <c r="R90" s="7">
        <v>39</v>
      </c>
      <c r="S90" s="10"/>
      <c r="T90" s="39">
        <v>86</v>
      </c>
      <c r="U90" s="40"/>
      <c r="V90" s="36">
        <v>133</v>
      </c>
      <c r="W90" s="8"/>
      <c r="X90" s="7">
        <v>180</v>
      </c>
      <c r="Y90" s="7"/>
      <c r="Z90" s="8"/>
      <c r="AO90" s="10">
        <v>181</v>
      </c>
      <c r="AP90" s="46"/>
      <c r="AQ90" s="10"/>
      <c r="AR90" s="10"/>
      <c r="AS90" s="10">
        <v>230</v>
      </c>
      <c r="AT90" s="46"/>
      <c r="AU90" s="10"/>
      <c r="AV90" s="40"/>
      <c r="AW90" s="41">
        <v>279</v>
      </c>
      <c r="AX90" s="40"/>
      <c r="AY90" s="10"/>
      <c r="AZ90" s="40"/>
      <c r="BA90" s="10"/>
      <c r="BB90"/>
      <c r="BC90" s="7">
        <v>134</v>
      </c>
      <c r="BD90" s="39"/>
      <c r="BE90" s="39"/>
      <c r="BF90" s="7"/>
      <c r="BG90" s="7"/>
      <c r="BH90" s="55"/>
      <c r="BI90" s="55"/>
      <c r="BJ90" s="55"/>
      <c r="BK90" s="55"/>
      <c r="BL90" s="43"/>
    </row>
    <row r="91" spans="8:64" x14ac:dyDescent="0.3">
      <c r="H91" s="7">
        <v>229</v>
      </c>
      <c r="I91" s="10"/>
      <c r="J91" s="39">
        <v>278</v>
      </c>
      <c r="K91" s="40"/>
      <c r="L91" s="36">
        <v>327</v>
      </c>
      <c r="M91" s="40"/>
      <c r="N91" s="7">
        <v>376</v>
      </c>
      <c r="O91" s="10"/>
      <c r="R91" s="7">
        <v>40</v>
      </c>
      <c r="S91" s="10"/>
      <c r="T91" s="39">
        <v>87</v>
      </c>
      <c r="U91" s="40"/>
      <c r="V91" s="36">
        <v>134</v>
      </c>
      <c r="W91" s="8"/>
      <c r="X91" s="7">
        <v>181</v>
      </c>
      <c r="Y91" s="7"/>
      <c r="Z91" s="8"/>
      <c r="AO91" s="10">
        <v>182</v>
      </c>
      <c r="AP91" s="46"/>
      <c r="AQ91" s="10"/>
      <c r="AR91" s="10"/>
      <c r="AS91" s="10">
        <v>231</v>
      </c>
      <c r="AT91" s="57"/>
      <c r="AU91" s="10"/>
      <c r="AV91" s="10"/>
      <c r="AW91" s="41">
        <v>280</v>
      </c>
      <c r="AX91" s="40"/>
      <c r="AY91" s="10"/>
      <c r="AZ91" s="40"/>
      <c r="BA91" s="10"/>
      <c r="BB91"/>
      <c r="BC91" s="7">
        <v>135</v>
      </c>
      <c r="BD91" s="39"/>
      <c r="BE91" s="39"/>
      <c r="BF91" s="7"/>
      <c r="BG91" s="7"/>
      <c r="BH91" s="53"/>
      <c r="BI91" s="53"/>
      <c r="BJ91" s="53"/>
      <c r="BK91" s="53"/>
      <c r="BL91" s="54"/>
    </row>
    <row r="92" spans="8:64" x14ac:dyDescent="0.3">
      <c r="H92" s="7">
        <v>230</v>
      </c>
      <c r="I92" s="10"/>
      <c r="J92" s="39">
        <v>279</v>
      </c>
      <c r="K92" s="40"/>
      <c r="L92" s="36">
        <v>328</v>
      </c>
      <c r="M92" s="40"/>
      <c r="N92" s="7">
        <v>377</v>
      </c>
      <c r="O92" s="10"/>
      <c r="R92" s="7">
        <v>41</v>
      </c>
      <c r="S92" s="10"/>
      <c r="T92" s="39">
        <v>88</v>
      </c>
      <c r="U92" s="40"/>
      <c r="V92" s="36">
        <v>135</v>
      </c>
      <c r="W92" s="8"/>
      <c r="X92" s="7">
        <v>182</v>
      </c>
      <c r="Y92" s="7"/>
      <c r="Z92" s="8"/>
      <c r="AO92" s="10">
        <v>183</v>
      </c>
      <c r="AP92" s="46"/>
      <c r="AQ92" s="10"/>
      <c r="AR92" s="10"/>
      <c r="AS92" s="10">
        <v>232</v>
      </c>
      <c r="AT92" s="57"/>
      <c r="AU92" s="10"/>
      <c r="AV92" s="10"/>
      <c r="AW92" s="41">
        <v>281</v>
      </c>
      <c r="AX92" s="40"/>
      <c r="AY92" s="10"/>
      <c r="AZ92" s="40"/>
      <c r="BA92" s="10"/>
      <c r="BB92"/>
      <c r="BC92" s="7">
        <v>136</v>
      </c>
      <c r="BD92" s="39"/>
      <c r="BE92" s="39"/>
      <c r="BF92" s="7"/>
      <c r="BG92" s="7"/>
      <c r="BH92" s="53"/>
      <c r="BI92" s="53"/>
      <c r="BJ92" s="53"/>
      <c r="BK92" s="53"/>
      <c r="BL92" s="54"/>
    </row>
    <row r="93" spans="8:64" x14ac:dyDescent="0.3">
      <c r="H93" s="7">
        <v>231</v>
      </c>
      <c r="I93" s="10"/>
      <c r="J93" s="39">
        <v>280</v>
      </c>
      <c r="K93" s="40"/>
      <c r="L93" s="36">
        <v>329</v>
      </c>
      <c r="M93" s="40"/>
      <c r="N93" s="7">
        <v>378</v>
      </c>
      <c r="O93" s="10"/>
      <c r="R93" s="7">
        <v>42</v>
      </c>
      <c r="S93" s="10"/>
      <c r="T93" s="39">
        <v>89</v>
      </c>
      <c r="U93" s="40"/>
      <c r="V93" s="36">
        <v>136</v>
      </c>
      <c r="W93" s="8"/>
      <c r="X93" s="7">
        <v>183</v>
      </c>
      <c r="Y93" s="7"/>
      <c r="Z93" s="8"/>
      <c r="AO93" s="10">
        <v>184</v>
      </c>
      <c r="AP93" s="46"/>
      <c r="AQ93" s="10"/>
      <c r="AR93" s="10"/>
      <c r="AS93" s="10">
        <v>233</v>
      </c>
      <c r="AT93" s="57"/>
      <c r="AU93" s="10"/>
      <c r="AV93" s="10"/>
      <c r="AW93" s="41">
        <v>282</v>
      </c>
      <c r="AX93" s="40"/>
      <c r="AY93" s="10"/>
      <c r="AZ93" s="40"/>
      <c r="BA93" s="10"/>
      <c r="BB93"/>
      <c r="BC93" s="7">
        <v>137</v>
      </c>
      <c r="BD93" s="39"/>
      <c r="BE93" s="39"/>
      <c r="BF93" s="7"/>
      <c r="BG93" s="7"/>
      <c r="BH93" s="55"/>
      <c r="BI93" s="55"/>
      <c r="BJ93" s="55"/>
      <c r="BK93" s="55"/>
      <c r="BL93" s="43"/>
    </row>
    <row r="94" spans="8:64" x14ac:dyDescent="0.3">
      <c r="H94" s="7">
        <v>232</v>
      </c>
      <c r="I94" s="10"/>
      <c r="J94" s="39">
        <v>281</v>
      </c>
      <c r="K94" s="40"/>
      <c r="L94" s="36">
        <v>330</v>
      </c>
      <c r="M94" s="40"/>
      <c r="N94" s="7">
        <v>379</v>
      </c>
      <c r="O94" s="10"/>
      <c r="R94" s="7">
        <v>43</v>
      </c>
      <c r="S94" s="10"/>
      <c r="T94" s="39">
        <v>90</v>
      </c>
      <c r="U94" s="40"/>
      <c r="V94" s="36">
        <v>137</v>
      </c>
      <c r="W94" s="8"/>
      <c r="X94" s="7">
        <v>184</v>
      </c>
      <c r="Y94" s="7"/>
      <c r="Z94" s="8"/>
      <c r="AO94" s="10">
        <v>185</v>
      </c>
      <c r="AP94" s="46"/>
      <c r="AQ94" s="10"/>
      <c r="AR94" s="10"/>
      <c r="AS94" s="10">
        <v>234</v>
      </c>
      <c r="AT94" s="57"/>
      <c r="AU94" s="10"/>
      <c r="AV94" s="10"/>
      <c r="AW94" s="41">
        <v>283</v>
      </c>
      <c r="AX94" s="40"/>
      <c r="AY94" s="10"/>
      <c r="AZ94" s="40"/>
      <c r="BA94" s="10"/>
      <c r="BB94"/>
      <c r="BC94" s="7">
        <v>138</v>
      </c>
      <c r="BD94" s="39"/>
      <c r="BE94" s="39"/>
      <c r="BF94" s="7"/>
      <c r="BG94" s="7"/>
      <c r="BH94" s="53"/>
      <c r="BI94" s="53"/>
      <c r="BJ94" s="53"/>
      <c r="BK94" s="53"/>
      <c r="BL94" s="54"/>
    </row>
    <row r="95" spans="8:64" x14ac:dyDescent="0.3">
      <c r="H95" s="7">
        <v>233</v>
      </c>
      <c r="I95" s="10"/>
      <c r="J95" s="39">
        <v>282</v>
      </c>
      <c r="K95" s="40"/>
      <c r="L95" s="36">
        <v>331</v>
      </c>
      <c r="M95" s="40"/>
      <c r="N95" s="7">
        <v>380</v>
      </c>
      <c r="O95" s="10"/>
      <c r="R95" s="7">
        <v>44</v>
      </c>
      <c r="S95" s="10"/>
      <c r="T95" s="39">
        <v>91</v>
      </c>
      <c r="U95" s="40"/>
      <c r="V95" s="36">
        <v>138</v>
      </c>
      <c r="W95" s="8"/>
      <c r="X95" s="7">
        <v>185</v>
      </c>
      <c r="Y95" s="7"/>
      <c r="Z95" s="8"/>
      <c r="AO95" s="10">
        <v>186</v>
      </c>
      <c r="AP95" s="46"/>
      <c r="AQ95" s="10"/>
      <c r="AR95" s="10"/>
      <c r="AS95" s="10">
        <v>235</v>
      </c>
      <c r="AT95" s="57"/>
      <c r="AU95" s="10"/>
      <c r="AV95" s="10"/>
      <c r="BA95" s="6" t="s">
        <v>64</v>
      </c>
      <c r="BB95"/>
      <c r="BC95" s="7">
        <v>139</v>
      </c>
      <c r="BD95" s="39"/>
      <c r="BE95" s="39"/>
      <c r="BF95" s="7"/>
      <c r="BG95" s="7"/>
      <c r="BH95" s="53"/>
      <c r="BI95" s="53"/>
      <c r="BJ95" s="53"/>
      <c r="BK95" s="53"/>
      <c r="BL95" s="54"/>
    </row>
    <row r="96" spans="8:64" x14ac:dyDescent="0.3">
      <c r="H96" s="7">
        <v>234</v>
      </c>
      <c r="I96" s="10"/>
      <c r="J96" s="39">
        <v>283</v>
      </c>
      <c r="K96" s="40"/>
      <c r="L96" s="36">
        <v>332</v>
      </c>
      <c r="M96" s="40"/>
      <c r="N96" s="7">
        <v>381</v>
      </c>
      <c r="O96" s="10"/>
      <c r="R96" s="7">
        <v>45</v>
      </c>
      <c r="S96" s="10"/>
      <c r="T96" s="39">
        <v>92</v>
      </c>
      <c r="U96" s="40"/>
      <c r="V96" s="36">
        <v>139</v>
      </c>
      <c r="W96" s="8"/>
      <c r="X96" s="7">
        <v>186</v>
      </c>
      <c r="Y96" s="7"/>
      <c r="Z96" s="8"/>
      <c r="AO96" s="10">
        <v>187</v>
      </c>
      <c r="AP96" s="46"/>
      <c r="AQ96" s="10"/>
      <c r="AR96" s="10"/>
      <c r="AS96" s="10">
        <v>236</v>
      </c>
      <c r="AT96" s="57"/>
      <c r="AU96" s="10"/>
      <c r="AV96" s="10"/>
      <c r="BA96" s="7"/>
      <c r="BB96"/>
      <c r="BC96" s="7">
        <v>140</v>
      </c>
      <c r="BD96" s="39"/>
      <c r="BE96" s="39"/>
      <c r="BF96" s="7"/>
      <c r="BG96" s="7"/>
      <c r="BH96" s="55"/>
      <c r="BI96" s="55"/>
      <c r="BJ96" s="55"/>
      <c r="BK96" s="55"/>
      <c r="BL96" s="43"/>
    </row>
    <row r="97" spans="8:64" x14ac:dyDescent="0.3">
      <c r="H97" s="7">
        <v>235</v>
      </c>
      <c r="I97" s="10"/>
      <c r="J97" s="39">
        <v>284</v>
      </c>
      <c r="K97" s="40"/>
      <c r="L97" s="36">
        <v>333</v>
      </c>
      <c r="M97" s="40"/>
      <c r="N97" s="7">
        <v>382</v>
      </c>
      <c r="O97" s="10"/>
      <c r="R97" s="7">
        <v>46</v>
      </c>
      <c r="S97" s="10"/>
      <c r="T97" s="39">
        <v>93</v>
      </c>
      <c r="U97" s="40"/>
      <c r="V97" s="36">
        <v>140</v>
      </c>
      <c r="W97" s="8"/>
      <c r="X97" s="7">
        <v>187</v>
      </c>
      <c r="Y97" s="7"/>
      <c r="Z97" s="8"/>
      <c r="AO97" s="10">
        <v>188</v>
      </c>
      <c r="AP97" s="46"/>
      <c r="AQ97" s="10"/>
      <c r="AR97" s="10"/>
      <c r="AS97" s="10">
        <v>237</v>
      </c>
      <c r="AT97" s="57"/>
      <c r="AU97" s="10"/>
      <c r="AV97" s="10"/>
      <c r="BA97" s="7"/>
      <c r="BB97"/>
      <c r="BC97" s="7">
        <v>141</v>
      </c>
      <c r="BD97" s="39"/>
      <c r="BE97" s="39"/>
      <c r="BF97" s="7"/>
      <c r="BG97" s="7"/>
      <c r="BH97" s="53"/>
      <c r="BI97" s="53"/>
      <c r="BJ97" s="53"/>
      <c r="BK97" s="53"/>
      <c r="BL97" s="54"/>
    </row>
    <row r="98" spans="8:64" x14ac:dyDescent="0.3">
      <c r="H98" s="7">
        <v>236</v>
      </c>
      <c r="I98" s="10"/>
      <c r="J98" s="39">
        <v>285</v>
      </c>
      <c r="K98" s="40"/>
      <c r="L98" s="36">
        <v>334</v>
      </c>
      <c r="M98" s="40"/>
      <c r="N98" s="7">
        <v>383</v>
      </c>
      <c r="O98" s="10"/>
      <c r="R98" s="7">
        <v>47</v>
      </c>
      <c r="S98" s="10"/>
      <c r="T98" s="39">
        <v>94</v>
      </c>
      <c r="U98" s="40"/>
      <c r="V98" s="36">
        <v>141</v>
      </c>
      <c r="W98" s="8"/>
      <c r="X98" s="7">
        <v>188</v>
      </c>
      <c r="Y98" s="7"/>
      <c r="Z98" s="8"/>
      <c r="AO98" s="10">
        <v>189</v>
      </c>
      <c r="AP98" s="46"/>
      <c r="AQ98" s="10"/>
      <c r="AR98" s="10"/>
      <c r="AS98" s="10">
        <v>238</v>
      </c>
      <c r="AT98" s="57"/>
      <c r="AU98" s="10"/>
      <c r="AV98" s="10"/>
      <c r="BA98" s="7"/>
      <c r="BB98"/>
      <c r="BC98" s="7">
        <v>142</v>
      </c>
      <c r="BD98" s="39"/>
      <c r="BE98" s="39"/>
      <c r="BF98" s="7"/>
      <c r="BG98" s="7"/>
      <c r="BH98" s="53"/>
      <c r="BI98" s="53"/>
      <c r="BJ98" s="53"/>
      <c r="BK98" s="53"/>
      <c r="BL98" s="54"/>
    </row>
    <row r="99" spans="8:64" x14ac:dyDescent="0.3">
      <c r="H99" s="7">
        <v>237</v>
      </c>
      <c r="I99" s="10"/>
      <c r="J99" s="39">
        <v>286</v>
      </c>
      <c r="K99" s="40"/>
      <c r="L99" s="36">
        <v>335</v>
      </c>
      <c r="M99" s="40"/>
      <c r="N99" s="7">
        <v>384</v>
      </c>
      <c r="O99" s="10"/>
      <c r="AO99" s="10">
        <v>190</v>
      </c>
      <c r="AP99" s="46"/>
      <c r="AQ99" s="10"/>
      <c r="AR99" s="10"/>
      <c r="AS99" s="10">
        <v>239</v>
      </c>
      <c r="AT99" s="57"/>
      <c r="AU99" s="10"/>
      <c r="AV99" s="10"/>
      <c r="BA99" s="7"/>
      <c r="BB99"/>
      <c r="BC99" s="7">
        <v>143</v>
      </c>
      <c r="BD99" s="39"/>
      <c r="BE99" s="39"/>
      <c r="BF99" s="7"/>
      <c r="BG99" s="7"/>
      <c r="BH99" s="55"/>
      <c r="BI99" s="55"/>
      <c r="BJ99" s="55"/>
      <c r="BK99" s="55"/>
      <c r="BL99" s="43"/>
    </row>
    <row r="100" spans="8:64" x14ac:dyDescent="0.3">
      <c r="BB100"/>
    </row>
    <row r="101" spans="8:64" x14ac:dyDescent="0.3">
      <c r="BB101"/>
    </row>
    <row r="102" spans="8:64" x14ac:dyDescent="0.3">
      <c r="BB102"/>
    </row>
    <row r="103" spans="8:64" x14ac:dyDescent="0.3">
      <c r="BB103"/>
    </row>
  </sheetData>
  <mergeCells count="12">
    <mergeCell ref="AF62:AG62"/>
    <mergeCell ref="AF52:AG52"/>
    <mergeCell ref="AF51:AG51"/>
    <mergeCell ref="AF53:AG53"/>
    <mergeCell ref="AF54:AG54"/>
    <mergeCell ref="AF55:AG55"/>
    <mergeCell ref="AF56:AG56"/>
    <mergeCell ref="AF57:AG57"/>
    <mergeCell ref="AF58:AG58"/>
    <mergeCell ref="AF59:AG59"/>
    <mergeCell ref="AF60:AG60"/>
    <mergeCell ref="AF61:AG61"/>
  </mergeCell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zoomScaleNormal="100" workbookViewId="0"/>
  </sheetViews>
  <sheetFormatPr defaultRowHeight="14.4" x14ac:dyDescent="0.3"/>
  <cols>
    <col min="1" max="1" width="14.5546875" customWidth="1"/>
  </cols>
  <sheetData>
    <row r="1" spans="1:2" x14ac:dyDescent="0.3">
      <c r="A1" s="3" t="s">
        <v>127</v>
      </c>
    </row>
    <row r="2" spans="1:2" x14ac:dyDescent="0.3">
      <c r="A2" s="101" t="s">
        <v>128</v>
      </c>
    </row>
    <row r="4" spans="1:2" x14ac:dyDescent="0.3">
      <c r="A4" s="3" t="s">
        <v>119</v>
      </c>
    </row>
    <row r="5" spans="1:2" x14ac:dyDescent="0.3">
      <c r="A5" t="s">
        <v>593</v>
      </c>
    </row>
    <row r="6" spans="1:2" x14ac:dyDescent="0.3">
      <c r="A6" t="s">
        <v>592</v>
      </c>
    </row>
    <row r="7" spans="1:2" x14ac:dyDescent="0.3">
      <c r="A7" t="s">
        <v>595</v>
      </c>
    </row>
    <row r="9" spans="1:2" x14ac:dyDescent="0.3">
      <c r="A9" s="3" t="s">
        <v>120</v>
      </c>
    </row>
    <row r="10" spans="1:2" x14ac:dyDescent="0.3">
      <c r="A10" t="s">
        <v>121</v>
      </c>
      <c r="B10">
        <v>1</v>
      </c>
    </row>
    <row r="11" spans="1:2" x14ac:dyDescent="0.3">
      <c r="A11" t="s">
        <v>122</v>
      </c>
      <c r="B11">
        <v>2</v>
      </c>
    </row>
    <row r="12" spans="1:2" x14ac:dyDescent="0.3">
      <c r="A12" t="s">
        <v>123</v>
      </c>
      <c r="B12">
        <v>3</v>
      </c>
    </row>
    <row r="13" spans="1:2" x14ac:dyDescent="0.3">
      <c r="A13" t="s">
        <v>125</v>
      </c>
    </row>
    <row r="14" spans="1:2" x14ac:dyDescent="0.3">
      <c r="A14" t="s">
        <v>126</v>
      </c>
    </row>
    <row r="16" spans="1:2" x14ac:dyDescent="0.3">
      <c r="A16" t="s">
        <v>129</v>
      </c>
    </row>
    <row r="18" spans="1:1" x14ac:dyDescent="0.3">
      <c r="A18" s="3" t="s">
        <v>124</v>
      </c>
    </row>
    <row r="19" spans="1:1" x14ac:dyDescent="0.3">
      <c r="A19" t="s">
        <v>586</v>
      </c>
    </row>
    <row r="20" spans="1:1" x14ac:dyDescent="0.3">
      <c r="A20" t="s">
        <v>130</v>
      </c>
    </row>
    <row r="22" spans="1:1" x14ac:dyDescent="0.3">
      <c r="A22" s="3" t="s">
        <v>131</v>
      </c>
    </row>
    <row r="23" spans="1:1" x14ac:dyDescent="0.3">
      <c r="A23" t="s">
        <v>132</v>
      </c>
    </row>
    <row r="24" spans="1:1" x14ac:dyDescent="0.3">
      <c r="A24" t="s">
        <v>590</v>
      </c>
    </row>
    <row r="25" spans="1:1" x14ac:dyDescent="0.3">
      <c r="A25" t="s">
        <v>133</v>
      </c>
    </row>
    <row r="26" spans="1:1" x14ac:dyDescent="0.3">
      <c r="A26" t="s">
        <v>591</v>
      </c>
    </row>
    <row r="28" spans="1:1" x14ac:dyDescent="0.3">
      <c r="A28" s="3" t="s">
        <v>134</v>
      </c>
    </row>
    <row r="29" spans="1:1" x14ac:dyDescent="0.3">
      <c r="A29" t="s">
        <v>135</v>
      </c>
    </row>
    <row r="30" spans="1:1" x14ac:dyDescent="0.3">
      <c r="A30" t="s">
        <v>136</v>
      </c>
    </row>
    <row r="32" spans="1:1" x14ac:dyDescent="0.3">
      <c r="A32" s="3" t="s">
        <v>137</v>
      </c>
    </row>
    <row r="33" spans="1:1" x14ac:dyDescent="0.3">
      <c r="A33" t="s">
        <v>138</v>
      </c>
    </row>
    <row r="34" spans="1:1" x14ac:dyDescent="0.3">
      <c r="A34" t="s">
        <v>139</v>
      </c>
    </row>
    <row r="36" spans="1:1" x14ac:dyDescent="0.3">
      <c r="A36" s="3" t="s">
        <v>140</v>
      </c>
    </row>
    <row r="37" spans="1:1" x14ac:dyDescent="0.3">
      <c r="A37"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heetViews>
  <sheetFormatPr defaultRowHeight="14.4" x14ac:dyDescent="0.3"/>
  <cols>
    <col min="1" max="1" width="42.109375" bestFit="1" customWidth="1"/>
    <col min="3" max="3" width="9.109375" style="45"/>
    <col min="4" max="4" width="25.33203125" bestFit="1" customWidth="1"/>
    <col min="5" max="5" width="8.33203125" bestFit="1" customWidth="1"/>
    <col min="7" max="7" width="26.33203125" bestFit="1" customWidth="1"/>
    <col min="8" max="8" width="8.33203125" bestFit="1" customWidth="1"/>
  </cols>
  <sheetData>
    <row r="1" spans="1:8" x14ac:dyDescent="0.3">
      <c r="A1" t="s">
        <v>118</v>
      </c>
      <c r="D1" t="s">
        <v>604</v>
      </c>
      <c r="G1" t="s">
        <v>605</v>
      </c>
    </row>
    <row r="2" spans="1:8" x14ac:dyDescent="0.3">
      <c r="A2" s="42" t="s">
        <v>115</v>
      </c>
      <c r="B2" s="6" t="s">
        <v>117</v>
      </c>
      <c r="C2" s="44"/>
      <c r="D2" s="6" t="s">
        <v>115</v>
      </c>
      <c r="E2" s="99" t="s">
        <v>117</v>
      </c>
      <c r="G2" s="18" t="s">
        <v>115</v>
      </c>
      <c r="H2" s="18" t="s">
        <v>117</v>
      </c>
    </row>
    <row r="3" spans="1:8" x14ac:dyDescent="0.3">
      <c r="A3" s="7"/>
      <c r="B3" s="7"/>
      <c r="D3" s="7"/>
      <c r="E3" s="39"/>
      <c r="G3" s="7"/>
      <c r="H3" s="7"/>
    </row>
    <row r="4" spans="1:8" x14ac:dyDescent="0.3">
      <c r="D4" s="43" t="s">
        <v>116</v>
      </c>
      <c r="E4" s="45"/>
      <c r="G4" s="44" t="s">
        <v>116</v>
      </c>
      <c r="H4" s="45"/>
    </row>
    <row r="5" spans="1:8" x14ac:dyDescent="0.3">
      <c r="D5" s="7"/>
      <c r="E5" s="39"/>
      <c r="G5" s="7"/>
      <c r="H5" s="7"/>
    </row>
    <row r="6" spans="1:8" x14ac:dyDescent="0.3">
      <c r="D6" s="7"/>
      <c r="E6" s="54"/>
      <c r="G6" s="23"/>
      <c r="H6" s="23"/>
    </row>
    <row r="7" spans="1:8" x14ac:dyDescent="0.3">
      <c r="D7" s="7"/>
      <c r="E7" s="39"/>
      <c r="G7" s="7"/>
      <c r="H7"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5"/>
  <dimension ref="B1:F7"/>
  <sheetViews>
    <sheetView zoomScale="85" zoomScaleNormal="85" workbookViewId="0"/>
  </sheetViews>
  <sheetFormatPr defaultRowHeight="14.4" x14ac:dyDescent="0.3"/>
  <cols>
    <col min="2" max="2" width="17.88671875" bestFit="1" customWidth="1"/>
    <col min="4" max="4" width="11.33203125" bestFit="1" customWidth="1"/>
  </cols>
  <sheetData>
    <row r="1" spans="2:6" ht="15" thickBot="1" x14ac:dyDescent="0.35"/>
    <row r="2" spans="2:6" ht="15" thickBot="1" x14ac:dyDescent="0.35">
      <c r="B2" s="7" t="s">
        <v>53</v>
      </c>
      <c r="C2" s="5"/>
      <c r="E2" s="21" t="s">
        <v>54</v>
      </c>
      <c r="F2" s="22">
        <f>IF(C6&gt;0,C7-C6,C3+C4)</f>
        <v>0</v>
      </c>
    </row>
    <row r="3" spans="2:6" x14ac:dyDescent="0.3">
      <c r="B3" s="7" t="s">
        <v>55</v>
      </c>
      <c r="C3" s="5"/>
    </row>
    <row r="4" spans="2:6" x14ac:dyDescent="0.3">
      <c r="B4" s="7" t="s">
        <v>56</v>
      </c>
      <c r="C4" s="5"/>
    </row>
    <row r="6" spans="2:6" x14ac:dyDescent="0.3">
      <c r="B6" s="7" t="s">
        <v>572</v>
      </c>
      <c r="C6" s="5"/>
    </row>
    <row r="7" spans="2:6" x14ac:dyDescent="0.3">
      <c r="B7" s="7" t="s">
        <v>573</v>
      </c>
      <c r="C7" s="5"/>
    </row>
  </sheetData>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4"/>
  <dimension ref="B2:E8"/>
  <sheetViews>
    <sheetView zoomScale="85" zoomScaleNormal="85" workbookViewId="0"/>
  </sheetViews>
  <sheetFormatPr defaultRowHeight="14.4" x14ac:dyDescent="0.3"/>
  <cols>
    <col min="2" max="2" width="8.6640625" bestFit="1" customWidth="1"/>
    <col min="3" max="3" width="9.109375" bestFit="1" customWidth="1"/>
    <col min="4" max="4" width="11.33203125" bestFit="1" customWidth="1"/>
    <col min="5" max="5" width="15.44140625" bestFit="1" customWidth="1"/>
    <col min="6" max="6" width="10.6640625" bestFit="1" customWidth="1"/>
  </cols>
  <sheetData>
    <row r="2" spans="2:5" x14ac:dyDescent="0.3">
      <c r="B2" s="7" t="s">
        <v>9</v>
      </c>
      <c r="C2" s="11">
        <f>(SQRT((E8-E3)*(E8-E4)*(E8-E5)*(E8-E6)))/10000</f>
        <v>0</v>
      </c>
      <c r="E2" s="7" t="s">
        <v>64</v>
      </c>
    </row>
    <row r="3" spans="2:5" x14ac:dyDescent="0.3">
      <c r="B3" s="7" t="s">
        <v>48</v>
      </c>
      <c r="C3" s="5"/>
      <c r="E3" s="5"/>
    </row>
    <row r="4" spans="2:5" x14ac:dyDescent="0.3">
      <c r="B4" s="6" t="s">
        <v>49</v>
      </c>
      <c r="C4" s="13" t="e">
        <f>(1/C2)*C3</f>
        <v>#DIV/0!</v>
      </c>
      <c r="E4" s="5"/>
    </row>
    <row r="5" spans="2:5" x14ac:dyDescent="0.3">
      <c r="E5" s="5"/>
    </row>
    <row r="6" spans="2:5" x14ac:dyDescent="0.3">
      <c r="E6" s="5"/>
    </row>
    <row r="7" spans="2:5" x14ac:dyDescent="0.3">
      <c r="E7" s="3" t="s">
        <v>23</v>
      </c>
    </row>
    <row r="8" spans="2:5" x14ac:dyDescent="0.3">
      <c r="E8">
        <f>(E3+E4+E5+E6)/2</f>
        <v>0</v>
      </c>
    </row>
  </sheetData>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3"/>
  <dimension ref="B2:I502"/>
  <sheetViews>
    <sheetView zoomScale="85" zoomScaleNormal="85" workbookViewId="0"/>
  </sheetViews>
  <sheetFormatPr defaultRowHeight="14.4" x14ac:dyDescent="0.3"/>
  <cols>
    <col min="2" max="2" width="4.33203125" bestFit="1" customWidth="1"/>
    <col min="3" max="3" width="8.5546875" bestFit="1" customWidth="1"/>
    <col min="4" max="4" width="7.6640625" bestFit="1" customWidth="1"/>
    <col min="5" max="5" width="8" bestFit="1" customWidth="1"/>
    <col min="6" max="6" width="11.88671875" bestFit="1" customWidth="1"/>
    <col min="8" max="8" width="15.44140625" bestFit="1" customWidth="1"/>
    <col min="9" max="9" width="10.88671875" bestFit="1" customWidth="1"/>
    <col min="10" max="10" width="15.44140625" bestFit="1" customWidth="1"/>
  </cols>
  <sheetData>
    <row r="2" spans="2:9" ht="17.399999999999999" thickBot="1" x14ac:dyDescent="0.4">
      <c r="B2" s="6" t="s">
        <v>47</v>
      </c>
      <c r="C2" s="6" t="s">
        <v>594</v>
      </c>
      <c r="D2" s="6" t="s">
        <v>65</v>
      </c>
      <c r="E2" s="6" t="s">
        <v>66</v>
      </c>
      <c r="F2" s="14" t="s">
        <v>67</v>
      </c>
      <c r="H2" s="28" t="s">
        <v>9</v>
      </c>
      <c r="I2" s="29">
        <f>(SQRT((H11-H6)*(H11-H7)*(H11-H8)*(H11-H9)))/10000</f>
        <v>0.01</v>
      </c>
    </row>
    <row r="3" spans="2:9" ht="16.8" thickBot="1" x14ac:dyDescent="0.35">
      <c r="B3" s="7">
        <v>1</v>
      </c>
      <c r="C3" s="5"/>
      <c r="D3" s="186"/>
      <c r="E3" s="16" t="str">
        <f>IF(C3&gt;0,PI()*((C3/1000)/2)^2,IF(D3&gt;0,PI()*((D3/100)/2)^2,""))</f>
        <v/>
      </c>
      <c r="F3" s="16">
        <f>SUM(E3:E502)</f>
        <v>0</v>
      </c>
      <c r="H3" s="21" t="s">
        <v>68</v>
      </c>
      <c r="I3" s="78">
        <f>(1/I2)*F3</f>
        <v>0</v>
      </c>
    </row>
    <row r="4" spans="2:9" x14ac:dyDescent="0.3">
      <c r="B4" s="7">
        <v>2</v>
      </c>
      <c r="C4" s="5"/>
      <c r="D4" s="186"/>
      <c r="E4" s="16" t="str">
        <f t="shared" ref="E4:E67" si="0">IF(C4&gt;0,PI()*((C4/1000)/2)^2,IF(D4&gt;0,PI()*((D4/100)/2)^2,""))</f>
        <v/>
      </c>
    </row>
    <row r="5" spans="2:9" x14ac:dyDescent="0.3">
      <c r="B5" s="7">
        <v>3</v>
      </c>
      <c r="C5" s="5"/>
      <c r="D5" s="186"/>
      <c r="E5" s="16" t="str">
        <f t="shared" si="0"/>
        <v/>
      </c>
      <c r="H5" s="7" t="s">
        <v>64</v>
      </c>
    </row>
    <row r="6" spans="2:9" x14ac:dyDescent="0.3">
      <c r="B6" s="7">
        <v>4</v>
      </c>
      <c r="C6" s="5"/>
      <c r="D6" s="186"/>
      <c r="E6" s="16" t="str">
        <f t="shared" si="0"/>
        <v/>
      </c>
      <c r="H6" s="5">
        <v>10</v>
      </c>
    </row>
    <row r="7" spans="2:9" x14ac:dyDescent="0.3">
      <c r="B7" s="7">
        <v>5</v>
      </c>
      <c r="C7" s="5"/>
      <c r="D7" s="186"/>
      <c r="E7" s="16" t="str">
        <f t="shared" si="0"/>
        <v/>
      </c>
      <c r="H7" s="5">
        <v>10</v>
      </c>
    </row>
    <row r="8" spans="2:9" x14ac:dyDescent="0.3">
      <c r="B8" s="7">
        <v>6</v>
      </c>
      <c r="C8" s="5"/>
      <c r="D8" s="186"/>
      <c r="E8" s="16" t="str">
        <f t="shared" si="0"/>
        <v/>
      </c>
      <c r="H8" s="5">
        <v>10</v>
      </c>
    </row>
    <row r="9" spans="2:9" x14ac:dyDescent="0.3">
      <c r="B9" s="7">
        <v>7</v>
      </c>
      <c r="C9" s="5"/>
      <c r="D9" s="186"/>
      <c r="E9" s="16" t="str">
        <f t="shared" si="0"/>
        <v/>
      </c>
      <c r="H9" s="5">
        <v>10</v>
      </c>
    </row>
    <row r="10" spans="2:9" x14ac:dyDescent="0.3">
      <c r="B10" s="7">
        <v>8</v>
      </c>
      <c r="C10" s="5"/>
      <c r="D10" s="186"/>
      <c r="E10" s="16" t="str">
        <f t="shared" si="0"/>
        <v/>
      </c>
      <c r="H10" s="3" t="s">
        <v>23</v>
      </c>
    </row>
    <row r="11" spans="2:9" x14ac:dyDescent="0.3">
      <c r="B11" s="7">
        <v>9</v>
      </c>
      <c r="C11" s="5"/>
      <c r="D11" s="186"/>
      <c r="E11" s="16" t="str">
        <f t="shared" si="0"/>
        <v/>
      </c>
      <c r="H11">
        <f>(H6+H7+H8+H9)/2</f>
        <v>20</v>
      </c>
    </row>
    <row r="12" spans="2:9" x14ac:dyDescent="0.3">
      <c r="B12" s="7">
        <v>10</v>
      </c>
      <c r="C12" s="5"/>
      <c r="D12" s="186"/>
      <c r="E12" s="16" t="str">
        <f t="shared" si="0"/>
        <v/>
      </c>
    </row>
    <row r="13" spans="2:9" x14ac:dyDescent="0.3">
      <c r="B13" s="7">
        <v>11</v>
      </c>
      <c r="C13" s="5"/>
      <c r="D13" s="186"/>
      <c r="E13" s="16" t="str">
        <f t="shared" si="0"/>
        <v/>
      </c>
    </row>
    <row r="14" spans="2:9" x14ac:dyDescent="0.3">
      <c r="B14" s="7">
        <v>12</v>
      </c>
      <c r="C14" s="5"/>
      <c r="D14" s="186"/>
      <c r="E14" s="16" t="str">
        <f t="shared" si="0"/>
        <v/>
      </c>
    </row>
    <row r="15" spans="2:9" x14ac:dyDescent="0.3">
      <c r="B15" s="7">
        <v>13</v>
      </c>
      <c r="C15" s="5"/>
      <c r="D15" s="186"/>
      <c r="E15" s="16" t="str">
        <f t="shared" si="0"/>
        <v/>
      </c>
    </row>
    <row r="16" spans="2:9" x14ac:dyDescent="0.3">
      <c r="B16" s="7">
        <v>14</v>
      </c>
      <c r="C16" s="5"/>
      <c r="D16" s="186"/>
      <c r="E16" s="16" t="str">
        <f t="shared" si="0"/>
        <v/>
      </c>
    </row>
    <row r="17" spans="2:5" x14ac:dyDescent="0.3">
      <c r="B17" s="7">
        <v>15</v>
      </c>
      <c r="C17" s="5"/>
      <c r="D17" s="186"/>
      <c r="E17" s="16" t="str">
        <f t="shared" si="0"/>
        <v/>
      </c>
    </row>
    <row r="18" spans="2:5" x14ac:dyDescent="0.3">
      <c r="B18" s="7">
        <v>16</v>
      </c>
      <c r="C18" s="5"/>
      <c r="D18" s="186"/>
      <c r="E18" s="16" t="str">
        <f t="shared" si="0"/>
        <v/>
      </c>
    </row>
    <row r="19" spans="2:5" x14ac:dyDescent="0.3">
      <c r="B19" s="7">
        <v>17</v>
      </c>
      <c r="C19" s="5"/>
      <c r="D19" s="186"/>
      <c r="E19" s="16" t="str">
        <f t="shared" si="0"/>
        <v/>
      </c>
    </row>
    <row r="20" spans="2:5" x14ac:dyDescent="0.3">
      <c r="B20" s="7">
        <v>18</v>
      </c>
      <c r="C20" s="5"/>
      <c r="D20" s="186"/>
      <c r="E20" s="16" t="str">
        <f t="shared" si="0"/>
        <v/>
      </c>
    </row>
    <row r="21" spans="2:5" x14ac:dyDescent="0.3">
      <c r="B21" s="7">
        <v>19</v>
      </c>
      <c r="C21" s="5"/>
      <c r="D21" s="186"/>
      <c r="E21" s="16" t="str">
        <f t="shared" si="0"/>
        <v/>
      </c>
    </row>
    <row r="22" spans="2:5" x14ac:dyDescent="0.3">
      <c r="B22" s="7">
        <v>20</v>
      </c>
      <c r="C22" s="5"/>
      <c r="D22" s="186"/>
      <c r="E22" s="16" t="str">
        <f t="shared" si="0"/>
        <v/>
      </c>
    </row>
    <row r="23" spans="2:5" x14ac:dyDescent="0.3">
      <c r="B23" s="7">
        <v>21</v>
      </c>
      <c r="C23" s="5"/>
      <c r="D23" s="186"/>
      <c r="E23" s="16" t="str">
        <f t="shared" si="0"/>
        <v/>
      </c>
    </row>
    <row r="24" spans="2:5" x14ac:dyDescent="0.3">
      <c r="B24" s="7">
        <v>22</v>
      </c>
      <c r="C24" s="5"/>
      <c r="D24" s="186"/>
      <c r="E24" s="16" t="str">
        <f t="shared" si="0"/>
        <v/>
      </c>
    </row>
    <row r="25" spans="2:5" x14ac:dyDescent="0.3">
      <c r="B25" s="7">
        <v>23</v>
      </c>
      <c r="C25" s="5"/>
      <c r="D25" s="186"/>
      <c r="E25" s="16" t="str">
        <f t="shared" si="0"/>
        <v/>
      </c>
    </row>
    <row r="26" spans="2:5" x14ac:dyDescent="0.3">
      <c r="B26" s="7">
        <v>24</v>
      </c>
      <c r="C26" s="5"/>
      <c r="D26" s="186"/>
      <c r="E26" s="16" t="str">
        <f t="shared" si="0"/>
        <v/>
      </c>
    </row>
    <row r="27" spans="2:5" x14ac:dyDescent="0.3">
      <c r="B27" s="7">
        <v>25</v>
      </c>
      <c r="C27" s="5"/>
      <c r="D27" s="186"/>
      <c r="E27" s="16" t="str">
        <f t="shared" si="0"/>
        <v/>
      </c>
    </row>
    <row r="28" spans="2:5" x14ac:dyDescent="0.3">
      <c r="B28" s="7">
        <v>26</v>
      </c>
      <c r="C28" s="5"/>
      <c r="D28" s="186"/>
      <c r="E28" s="16" t="str">
        <f t="shared" si="0"/>
        <v/>
      </c>
    </row>
    <row r="29" spans="2:5" x14ac:dyDescent="0.3">
      <c r="B29" s="7">
        <v>27</v>
      </c>
      <c r="C29" s="5"/>
      <c r="D29" s="186"/>
      <c r="E29" s="16" t="str">
        <f t="shared" si="0"/>
        <v/>
      </c>
    </row>
    <row r="30" spans="2:5" x14ac:dyDescent="0.3">
      <c r="B30" s="7">
        <v>28</v>
      </c>
      <c r="C30" s="5"/>
      <c r="D30" s="186"/>
      <c r="E30" s="16" t="str">
        <f t="shared" si="0"/>
        <v/>
      </c>
    </row>
    <row r="31" spans="2:5" x14ac:dyDescent="0.3">
      <c r="B31" s="7">
        <v>29</v>
      </c>
      <c r="C31" s="5"/>
      <c r="D31" s="186"/>
      <c r="E31" s="16" t="str">
        <f t="shared" si="0"/>
        <v/>
      </c>
    </row>
    <row r="32" spans="2:5" x14ac:dyDescent="0.3">
      <c r="B32" s="7">
        <v>30</v>
      </c>
      <c r="C32" s="5"/>
      <c r="D32" s="186"/>
      <c r="E32" s="16" t="str">
        <f t="shared" si="0"/>
        <v/>
      </c>
    </row>
    <row r="33" spans="2:5" x14ac:dyDescent="0.3">
      <c r="B33" s="7">
        <v>31</v>
      </c>
      <c r="C33" s="5"/>
      <c r="D33" s="186"/>
      <c r="E33" s="16" t="str">
        <f t="shared" si="0"/>
        <v/>
      </c>
    </row>
    <row r="34" spans="2:5" x14ac:dyDescent="0.3">
      <c r="B34" s="7">
        <v>32</v>
      </c>
      <c r="C34" s="5"/>
      <c r="D34" s="186"/>
      <c r="E34" s="16" t="str">
        <f t="shared" si="0"/>
        <v/>
      </c>
    </row>
    <row r="35" spans="2:5" x14ac:dyDescent="0.3">
      <c r="B35" s="7">
        <v>33</v>
      </c>
      <c r="C35" s="5"/>
      <c r="D35" s="186"/>
      <c r="E35" s="16" t="str">
        <f t="shared" si="0"/>
        <v/>
      </c>
    </row>
    <row r="36" spans="2:5" x14ac:dyDescent="0.3">
      <c r="B36" s="7">
        <v>34</v>
      </c>
      <c r="C36" s="5"/>
      <c r="D36" s="186"/>
      <c r="E36" s="16" t="str">
        <f t="shared" si="0"/>
        <v/>
      </c>
    </row>
    <row r="37" spans="2:5" x14ac:dyDescent="0.3">
      <c r="B37" s="7">
        <v>35</v>
      </c>
      <c r="C37" s="5"/>
      <c r="D37" s="186"/>
      <c r="E37" s="16" t="str">
        <f t="shared" si="0"/>
        <v/>
      </c>
    </row>
    <row r="38" spans="2:5" x14ac:dyDescent="0.3">
      <c r="B38" s="7">
        <v>36</v>
      </c>
      <c r="C38" s="5"/>
      <c r="D38" s="186"/>
      <c r="E38" s="16" t="str">
        <f t="shared" si="0"/>
        <v/>
      </c>
    </row>
    <row r="39" spans="2:5" x14ac:dyDescent="0.3">
      <c r="B39" s="7">
        <v>37</v>
      </c>
      <c r="C39" s="5"/>
      <c r="D39" s="186"/>
      <c r="E39" s="16" t="str">
        <f t="shared" si="0"/>
        <v/>
      </c>
    </row>
    <row r="40" spans="2:5" x14ac:dyDescent="0.3">
      <c r="B40" s="7">
        <v>38</v>
      </c>
      <c r="C40" s="5"/>
      <c r="D40" s="186"/>
      <c r="E40" s="16" t="str">
        <f t="shared" si="0"/>
        <v/>
      </c>
    </row>
    <row r="41" spans="2:5" x14ac:dyDescent="0.3">
      <c r="B41" s="7">
        <v>39</v>
      </c>
      <c r="C41" s="5"/>
      <c r="D41" s="186"/>
      <c r="E41" s="16" t="str">
        <f t="shared" si="0"/>
        <v/>
      </c>
    </row>
    <row r="42" spans="2:5" x14ac:dyDescent="0.3">
      <c r="B42" s="7">
        <v>40</v>
      </c>
      <c r="C42" s="5"/>
      <c r="D42" s="186"/>
      <c r="E42" s="16" t="str">
        <f t="shared" si="0"/>
        <v/>
      </c>
    </row>
    <row r="43" spans="2:5" x14ac:dyDescent="0.3">
      <c r="B43" s="7">
        <v>41</v>
      </c>
      <c r="C43" s="5"/>
      <c r="D43" s="186"/>
      <c r="E43" s="16" t="str">
        <f t="shared" si="0"/>
        <v/>
      </c>
    </row>
    <row r="44" spans="2:5" x14ac:dyDescent="0.3">
      <c r="B44" s="7">
        <v>42</v>
      </c>
      <c r="C44" s="5"/>
      <c r="D44" s="186"/>
      <c r="E44" s="16" t="str">
        <f t="shared" si="0"/>
        <v/>
      </c>
    </row>
    <row r="45" spans="2:5" x14ac:dyDescent="0.3">
      <c r="B45" s="7">
        <v>43</v>
      </c>
      <c r="C45" s="5"/>
      <c r="D45" s="186"/>
      <c r="E45" s="16" t="str">
        <f t="shared" si="0"/>
        <v/>
      </c>
    </row>
    <row r="46" spans="2:5" x14ac:dyDescent="0.3">
      <c r="B46" s="7">
        <v>44</v>
      </c>
      <c r="C46" s="5"/>
      <c r="D46" s="186"/>
      <c r="E46" s="16" t="str">
        <f t="shared" si="0"/>
        <v/>
      </c>
    </row>
    <row r="47" spans="2:5" x14ac:dyDescent="0.3">
      <c r="B47" s="7">
        <v>45</v>
      </c>
      <c r="C47" s="5"/>
      <c r="D47" s="186"/>
      <c r="E47" s="16" t="str">
        <f t="shared" si="0"/>
        <v/>
      </c>
    </row>
    <row r="48" spans="2:5" x14ac:dyDescent="0.3">
      <c r="B48" s="7">
        <v>46</v>
      </c>
      <c r="C48" s="5"/>
      <c r="D48" s="186"/>
      <c r="E48" s="16" t="str">
        <f t="shared" si="0"/>
        <v/>
      </c>
    </row>
    <row r="49" spans="2:5" x14ac:dyDescent="0.3">
      <c r="B49" s="7">
        <v>47</v>
      </c>
      <c r="C49" s="5"/>
      <c r="D49" s="186"/>
      <c r="E49" s="16" t="str">
        <f t="shared" si="0"/>
        <v/>
      </c>
    </row>
    <row r="50" spans="2:5" x14ac:dyDescent="0.3">
      <c r="B50" s="7">
        <v>48</v>
      </c>
      <c r="C50" s="5"/>
      <c r="D50" s="186"/>
      <c r="E50" s="16" t="str">
        <f t="shared" si="0"/>
        <v/>
      </c>
    </row>
    <row r="51" spans="2:5" x14ac:dyDescent="0.3">
      <c r="B51" s="7">
        <v>49</v>
      </c>
      <c r="C51" s="5"/>
      <c r="D51" s="186"/>
      <c r="E51" s="16" t="str">
        <f t="shared" si="0"/>
        <v/>
      </c>
    </row>
    <row r="52" spans="2:5" x14ac:dyDescent="0.3">
      <c r="B52" s="7">
        <v>50</v>
      </c>
      <c r="C52" s="5"/>
      <c r="D52" s="186"/>
      <c r="E52" s="16" t="str">
        <f t="shared" si="0"/>
        <v/>
      </c>
    </row>
    <row r="53" spans="2:5" x14ac:dyDescent="0.3">
      <c r="B53" s="7">
        <v>51</v>
      </c>
      <c r="C53" s="5"/>
      <c r="D53" s="186"/>
      <c r="E53" s="16" t="str">
        <f t="shared" si="0"/>
        <v/>
      </c>
    </row>
    <row r="54" spans="2:5" x14ac:dyDescent="0.3">
      <c r="B54" s="7">
        <v>52</v>
      </c>
      <c r="C54" s="5"/>
      <c r="D54" s="186"/>
      <c r="E54" s="16" t="str">
        <f t="shared" si="0"/>
        <v/>
      </c>
    </row>
    <row r="55" spans="2:5" x14ac:dyDescent="0.3">
      <c r="B55" s="7">
        <v>53</v>
      </c>
      <c r="C55" s="5"/>
      <c r="D55" s="186"/>
      <c r="E55" s="16" t="str">
        <f t="shared" si="0"/>
        <v/>
      </c>
    </row>
    <row r="56" spans="2:5" x14ac:dyDescent="0.3">
      <c r="B56" s="7">
        <v>54</v>
      </c>
      <c r="C56" s="5"/>
      <c r="D56" s="186"/>
      <c r="E56" s="16" t="str">
        <f t="shared" si="0"/>
        <v/>
      </c>
    </row>
    <row r="57" spans="2:5" x14ac:dyDescent="0.3">
      <c r="B57" s="7">
        <v>55</v>
      </c>
      <c r="C57" s="5"/>
      <c r="D57" s="186"/>
      <c r="E57" s="16" t="str">
        <f t="shared" si="0"/>
        <v/>
      </c>
    </row>
    <row r="58" spans="2:5" x14ac:dyDescent="0.3">
      <c r="B58" s="7">
        <v>56</v>
      </c>
      <c r="C58" s="5"/>
      <c r="D58" s="186"/>
      <c r="E58" s="16" t="str">
        <f t="shared" si="0"/>
        <v/>
      </c>
    </row>
    <row r="59" spans="2:5" x14ac:dyDescent="0.3">
      <c r="B59" s="7">
        <v>57</v>
      </c>
      <c r="C59" s="5"/>
      <c r="D59" s="186"/>
      <c r="E59" s="16" t="str">
        <f t="shared" si="0"/>
        <v/>
      </c>
    </row>
    <row r="60" spans="2:5" x14ac:dyDescent="0.3">
      <c r="B60" s="7">
        <v>58</v>
      </c>
      <c r="C60" s="5"/>
      <c r="D60" s="186"/>
      <c r="E60" s="16" t="str">
        <f t="shared" si="0"/>
        <v/>
      </c>
    </row>
    <row r="61" spans="2:5" x14ac:dyDescent="0.3">
      <c r="B61" s="7">
        <v>59</v>
      </c>
      <c r="C61" s="5"/>
      <c r="D61" s="186"/>
      <c r="E61" s="16" t="str">
        <f t="shared" si="0"/>
        <v/>
      </c>
    </row>
    <row r="62" spans="2:5" x14ac:dyDescent="0.3">
      <c r="B62" s="7">
        <v>60</v>
      </c>
      <c r="C62" s="5"/>
      <c r="D62" s="186"/>
      <c r="E62" s="16" t="str">
        <f t="shared" si="0"/>
        <v/>
      </c>
    </row>
    <row r="63" spans="2:5" x14ac:dyDescent="0.3">
      <c r="B63" s="7">
        <v>61</v>
      </c>
      <c r="C63" s="5"/>
      <c r="D63" s="186"/>
      <c r="E63" s="16" t="str">
        <f t="shared" si="0"/>
        <v/>
      </c>
    </row>
    <row r="64" spans="2:5" x14ac:dyDescent="0.3">
      <c r="B64" s="7">
        <v>62</v>
      </c>
      <c r="C64" s="5"/>
      <c r="D64" s="186"/>
      <c r="E64" s="16" t="str">
        <f t="shared" si="0"/>
        <v/>
      </c>
    </row>
    <row r="65" spans="2:5" x14ac:dyDescent="0.3">
      <c r="B65" s="7">
        <v>63</v>
      </c>
      <c r="C65" s="5"/>
      <c r="D65" s="186"/>
      <c r="E65" s="16" t="str">
        <f t="shared" si="0"/>
        <v/>
      </c>
    </row>
    <row r="66" spans="2:5" x14ac:dyDescent="0.3">
      <c r="B66" s="7">
        <v>64</v>
      </c>
      <c r="C66" s="5"/>
      <c r="D66" s="186"/>
      <c r="E66" s="16" t="str">
        <f t="shared" si="0"/>
        <v/>
      </c>
    </row>
    <row r="67" spans="2:5" x14ac:dyDescent="0.3">
      <c r="B67" s="7">
        <v>65</v>
      </c>
      <c r="C67" s="5"/>
      <c r="D67" s="186"/>
      <c r="E67" s="16" t="str">
        <f t="shared" si="0"/>
        <v/>
      </c>
    </row>
    <row r="68" spans="2:5" x14ac:dyDescent="0.3">
      <c r="B68" s="7">
        <v>66</v>
      </c>
      <c r="C68" s="5"/>
      <c r="D68" s="186"/>
      <c r="E68" s="16" t="str">
        <f t="shared" ref="E68:E131" si="1">IF(C68&gt;0,PI()*((C68/1000)/2)^2,IF(D68&gt;0,PI()*((D68/100)/2)^2,""))</f>
        <v/>
      </c>
    </row>
    <row r="69" spans="2:5" x14ac:dyDescent="0.3">
      <c r="B69" s="7">
        <v>67</v>
      </c>
      <c r="C69" s="5"/>
      <c r="D69" s="186"/>
      <c r="E69" s="16" t="str">
        <f t="shared" si="1"/>
        <v/>
      </c>
    </row>
    <row r="70" spans="2:5" x14ac:dyDescent="0.3">
      <c r="B70" s="7">
        <v>68</v>
      </c>
      <c r="C70" s="5"/>
      <c r="D70" s="186"/>
      <c r="E70" s="16" t="str">
        <f t="shared" si="1"/>
        <v/>
      </c>
    </row>
    <row r="71" spans="2:5" x14ac:dyDescent="0.3">
      <c r="B71" s="7">
        <v>69</v>
      </c>
      <c r="C71" s="5"/>
      <c r="D71" s="186"/>
      <c r="E71" s="16" t="str">
        <f t="shared" si="1"/>
        <v/>
      </c>
    </row>
    <row r="72" spans="2:5" x14ac:dyDescent="0.3">
      <c r="B72" s="7">
        <v>70</v>
      </c>
      <c r="C72" s="5"/>
      <c r="D72" s="186"/>
      <c r="E72" s="16" t="str">
        <f t="shared" si="1"/>
        <v/>
      </c>
    </row>
    <row r="73" spans="2:5" x14ac:dyDescent="0.3">
      <c r="B73" s="7">
        <v>71</v>
      </c>
      <c r="C73" s="5"/>
      <c r="D73" s="186"/>
      <c r="E73" s="16" t="str">
        <f t="shared" si="1"/>
        <v/>
      </c>
    </row>
    <row r="74" spans="2:5" x14ac:dyDescent="0.3">
      <c r="B74" s="7">
        <v>72</v>
      </c>
      <c r="C74" s="5"/>
      <c r="D74" s="186"/>
      <c r="E74" s="16" t="str">
        <f t="shared" si="1"/>
        <v/>
      </c>
    </row>
    <row r="75" spans="2:5" x14ac:dyDescent="0.3">
      <c r="B75" s="7">
        <v>73</v>
      </c>
      <c r="C75" s="5"/>
      <c r="D75" s="186"/>
      <c r="E75" s="16" t="str">
        <f t="shared" si="1"/>
        <v/>
      </c>
    </row>
    <row r="76" spans="2:5" x14ac:dyDescent="0.3">
      <c r="B76" s="7">
        <v>74</v>
      </c>
      <c r="C76" s="5"/>
      <c r="D76" s="186"/>
      <c r="E76" s="16" t="str">
        <f t="shared" si="1"/>
        <v/>
      </c>
    </row>
    <row r="77" spans="2:5" x14ac:dyDescent="0.3">
      <c r="B77" s="7">
        <v>75</v>
      </c>
      <c r="C77" s="5"/>
      <c r="D77" s="186"/>
      <c r="E77" s="16" t="str">
        <f t="shared" si="1"/>
        <v/>
      </c>
    </row>
    <row r="78" spans="2:5" x14ac:dyDescent="0.3">
      <c r="B78" s="7">
        <v>76</v>
      </c>
      <c r="C78" s="5"/>
      <c r="D78" s="186"/>
      <c r="E78" s="16" t="str">
        <f t="shared" si="1"/>
        <v/>
      </c>
    </row>
    <row r="79" spans="2:5" x14ac:dyDescent="0.3">
      <c r="B79" s="7">
        <v>77</v>
      </c>
      <c r="C79" s="5"/>
      <c r="D79" s="186"/>
      <c r="E79" s="16" t="str">
        <f t="shared" si="1"/>
        <v/>
      </c>
    </row>
    <row r="80" spans="2:5" x14ac:dyDescent="0.3">
      <c r="B80" s="7">
        <v>78</v>
      </c>
      <c r="C80" s="5"/>
      <c r="D80" s="186"/>
      <c r="E80" s="16" t="str">
        <f t="shared" si="1"/>
        <v/>
      </c>
    </row>
    <row r="81" spans="2:5" x14ac:dyDescent="0.3">
      <c r="B81" s="7">
        <v>79</v>
      </c>
      <c r="C81" s="5"/>
      <c r="D81" s="186"/>
      <c r="E81" s="16" t="str">
        <f t="shared" si="1"/>
        <v/>
      </c>
    </row>
    <row r="82" spans="2:5" x14ac:dyDescent="0.3">
      <c r="B82" s="7">
        <v>80</v>
      </c>
      <c r="C82" s="5"/>
      <c r="D82" s="186"/>
      <c r="E82" s="16" t="str">
        <f t="shared" si="1"/>
        <v/>
      </c>
    </row>
    <row r="83" spans="2:5" x14ac:dyDescent="0.3">
      <c r="B83" s="7">
        <v>81</v>
      </c>
      <c r="C83" s="5"/>
      <c r="D83" s="186"/>
      <c r="E83" s="16" t="str">
        <f t="shared" si="1"/>
        <v/>
      </c>
    </row>
    <row r="84" spans="2:5" x14ac:dyDescent="0.3">
      <c r="B84" s="7">
        <v>82</v>
      </c>
      <c r="C84" s="5"/>
      <c r="D84" s="186"/>
      <c r="E84" s="16" t="str">
        <f t="shared" si="1"/>
        <v/>
      </c>
    </row>
    <row r="85" spans="2:5" x14ac:dyDescent="0.3">
      <c r="B85" s="7">
        <v>83</v>
      </c>
      <c r="C85" s="5"/>
      <c r="D85" s="186"/>
      <c r="E85" s="16" t="str">
        <f t="shared" si="1"/>
        <v/>
      </c>
    </row>
    <row r="86" spans="2:5" x14ac:dyDescent="0.3">
      <c r="B86" s="7">
        <v>84</v>
      </c>
      <c r="C86" s="5"/>
      <c r="D86" s="186"/>
      <c r="E86" s="16" t="str">
        <f t="shared" si="1"/>
        <v/>
      </c>
    </row>
    <row r="87" spans="2:5" x14ac:dyDescent="0.3">
      <c r="B87" s="7">
        <v>85</v>
      </c>
      <c r="C87" s="5"/>
      <c r="D87" s="186"/>
      <c r="E87" s="16" t="str">
        <f t="shared" si="1"/>
        <v/>
      </c>
    </row>
    <row r="88" spans="2:5" x14ac:dyDescent="0.3">
      <c r="B88" s="7">
        <v>86</v>
      </c>
      <c r="C88" s="5"/>
      <c r="D88" s="186"/>
      <c r="E88" s="16" t="str">
        <f t="shared" si="1"/>
        <v/>
      </c>
    </row>
    <row r="89" spans="2:5" x14ac:dyDescent="0.3">
      <c r="B89" s="7">
        <v>87</v>
      </c>
      <c r="C89" s="5"/>
      <c r="D89" s="186"/>
      <c r="E89" s="16" t="str">
        <f t="shared" si="1"/>
        <v/>
      </c>
    </row>
    <row r="90" spans="2:5" x14ac:dyDescent="0.3">
      <c r="B90" s="7">
        <v>88</v>
      </c>
      <c r="C90" s="5"/>
      <c r="D90" s="186"/>
      <c r="E90" s="16" t="str">
        <f t="shared" si="1"/>
        <v/>
      </c>
    </row>
    <row r="91" spans="2:5" x14ac:dyDescent="0.3">
      <c r="B91" s="7">
        <v>89</v>
      </c>
      <c r="C91" s="5"/>
      <c r="D91" s="186"/>
      <c r="E91" s="16" t="str">
        <f t="shared" si="1"/>
        <v/>
      </c>
    </row>
    <row r="92" spans="2:5" x14ac:dyDescent="0.3">
      <c r="B92" s="7">
        <v>90</v>
      </c>
      <c r="C92" s="5"/>
      <c r="D92" s="186"/>
      <c r="E92" s="16" t="str">
        <f t="shared" si="1"/>
        <v/>
      </c>
    </row>
    <row r="93" spans="2:5" x14ac:dyDescent="0.3">
      <c r="B93" s="7">
        <v>91</v>
      </c>
      <c r="C93" s="5"/>
      <c r="D93" s="186"/>
      <c r="E93" s="16" t="str">
        <f t="shared" si="1"/>
        <v/>
      </c>
    </row>
    <row r="94" spans="2:5" x14ac:dyDescent="0.3">
      <c r="B94" s="7">
        <v>92</v>
      </c>
      <c r="C94" s="5"/>
      <c r="D94" s="186"/>
      <c r="E94" s="16" t="str">
        <f t="shared" si="1"/>
        <v/>
      </c>
    </row>
    <row r="95" spans="2:5" x14ac:dyDescent="0.3">
      <c r="B95" s="7">
        <v>93</v>
      </c>
      <c r="C95" s="5"/>
      <c r="D95" s="186"/>
      <c r="E95" s="16" t="str">
        <f t="shared" si="1"/>
        <v/>
      </c>
    </row>
    <row r="96" spans="2:5" x14ac:dyDescent="0.3">
      <c r="B96" s="7">
        <v>94</v>
      </c>
      <c r="C96" s="5"/>
      <c r="D96" s="186"/>
      <c r="E96" s="16" t="str">
        <f t="shared" si="1"/>
        <v/>
      </c>
    </row>
    <row r="97" spans="2:5" x14ac:dyDescent="0.3">
      <c r="B97" s="7">
        <v>95</v>
      </c>
      <c r="C97" s="5"/>
      <c r="D97" s="186"/>
      <c r="E97" s="16" t="str">
        <f t="shared" si="1"/>
        <v/>
      </c>
    </row>
    <row r="98" spans="2:5" x14ac:dyDescent="0.3">
      <c r="B98" s="7">
        <v>96</v>
      </c>
      <c r="C98" s="5"/>
      <c r="D98" s="186"/>
      <c r="E98" s="16" t="str">
        <f t="shared" si="1"/>
        <v/>
      </c>
    </row>
    <row r="99" spans="2:5" x14ac:dyDescent="0.3">
      <c r="B99" s="7">
        <v>97</v>
      </c>
      <c r="C99" s="5"/>
      <c r="D99" s="186"/>
      <c r="E99" s="16" t="str">
        <f t="shared" si="1"/>
        <v/>
      </c>
    </row>
    <row r="100" spans="2:5" x14ac:dyDescent="0.3">
      <c r="B100" s="7">
        <v>98</v>
      </c>
      <c r="C100" s="5"/>
      <c r="D100" s="186"/>
      <c r="E100" s="16" t="str">
        <f t="shared" si="1"/>
        <v/>
      </c>
    </row>
    <row r="101" spans="2:5" x14ac:dyDescent="0.3">
      <c r="B101" s="7">
        <v>99</v>
      </c>
      <c r="C101" s="5"/>
      <c r="D101" s="186"/>
      <c r="E101" s="16" t="str">
        <f t="shared" si="1"/>
        <v/>
      </c>
    </row>
    <row r="102" spans="2:5" x14ac:dyDescent="0.3">
      <c r="B102" s="7">
        <v>100</v>
      </c>
      <c r="C102" s="5"/>
      <c r="D102" s="186"/>
      <c r="E102" s="16" t="str">
        <f t="shared" si="1"/>
        <v/>
      </c>
    </row>
    <row r="103" spans="2:5" x14ac:dyDescent="0.3">
      <c r="B103" s="7">
        <v>101</v>
      </c>
      <c r="C103" s="5"/>
      <c r="D103" s="186"/>
      <c r="E103" s="16" t="str">
        <f t="shared" si="1"/>
        <v/>
      </c>
    </row>
    <row r="104" spans="2:5" x14ac:dyDescent="0.3">
      <c r="B104" s="7">
        <v>102</v>
      </c>
      <c r="C104" s="5"/>
      <c r="D104" s="186"/>
      <c r="E104" s="16" t="str">
        <f t="shared" si="1"/>
        <v/>
      </c>
    </row>
    <row r="105" spans="2:5" x14ac:dyDescent="0.3">
      <c r="B105" s="7">
        <v>103</v>
      </c>
      <c r="C105" s="5"/>
      <c r="D105" s="186"/>
      <c r="E105" s="16" t="str">
        <f t="shared" si="1"/>
        <v/>
      </c>
    </row>
    <row r="106" spans="2:5" x14ac:dyDescent="0.3">
      <c r="B106" s="7">
        <v>104</v>
      </c>
      <c r="C106" s="5"/>
      <c r="D106" s="186"/>
      <c r="E106" s="16" t="str">
        <f t="shared" si="1"/>
        <v/>
      </c>
    </row>
    <row r="107" spans="2:5" x14ac:dyDescent="0.3">
      <c r="B107" s="7">
        <v>105</v>
      </c>
      <c r="C107" s="5"/>
      <c r="D107" s="186"/>
      <c r="E107" s="16" t="str">
        <f t="shared" si="1"/>
        <v/>
      </c>
    </row>
    <row r="108" spans="2:5" x14ac:dyDescent="0.3">
      <c r="B108" s="7">
        <v>106</v>
      </c>
      <c r="C108" s="5"/>
      <c r="D108" s="186"/>
      <c r="E108" s="16" t="str">
        <f t="shared" si="1"/>
        <v/>
      </c>
    </row>
    <row r="109" spans="2:5" x14ac:dyDescent="0.3">
      <c r="B109" s="7">
        <v>107</v>
      </c>
      <c r="C109" s="5"/>
      <c r="D109" s="186"/>
      <c r="E109" s="16" t="str">
        <f t="shared" si="1"/>
        <v/>
      </c>
    </row>
    <row r="110" spans="2:5" x14ac:dyDescent="0.3">
      <c r="B110" s="7">
        <v>108</v>
      </c>
      <c r="C110" s="5"/>
      <c r="D110" s="186"/>
      <c r="E110" s="16" t="str">
        <f t="shared" si="1"/>
        <v/>
      </c>
    </row>
    <row r="111" spans="2:5" x14ac:dyDescent="0.3">
      <c r="B111" s="7">
        <v>109</v>
      </c>
      <c r="C111" s="5"/>
      <c r="D111" s="186"/>
      <c r="E111" s="16" t="str">
        <f t="shared" si="1"/>
        <v/>
      </c>
    </row>
    <row r="112" spans="2:5" x14ac:dyDescent="0.3">
      <c r="B112" s="7">
        <v>110</v>
      </c>
      <c r="C112" s="5"/>
      <c r="D112" s="186"/>
      <c r="E112" s="16" t="str">
        <f t="shared" si="1"/>
        <v/>
      </c>
    </row>
    <row r="113" spans="2:5" x14ac:dyDescent="0.3">
      <c r="B113" s="7">
        <v>111</v>
      </c>
      <c r="C113" s="5"/>
      <c r="D113" s="186"/>
      <c r="E113" s="16" t="str">
        <f t="shared" si="1"/>
        <v/>
      </c>
    </row>
    <row r="114" spans="2:5" x14ac:dyDescent="0.3">
      <c r="B114" s="7">
        <v>112</v>
      </c>
      <c r="C114" s="5"/>
      <c r="D114" s="186"/>
      <c r="E114" s="16" t="str">
        <f t="shared" si="1"/>
        <v/>
      </c>
    </row>
    <row r="115" spans="2:5" x14ac:dyDescent="0.3">
      <c r="B115" s="7">
        <v>113</v>
      </c>
      <c r="C115" s="5"/>
      <c r="D115" s="186"/>
      <c r="E115" s="16" t="str">
        <f t="shared" si="1"/>
        <v/>
      </c>
    </row>
    <row r="116" spans="2:5" x14ac:dyDescent="0.3">
      <c r="B116" s="7">
        <v>114</v>
      </c>
      <c r="C116" s="5"/>
      <c r="D116" s="186"/>
      <c r="E116" s="16" t="str">
        <f t="shared" si="1"/>
        <v/>
      </c>
    </row>
    <row r="117" spans="2:5" x14ac:dyDescent="0.3">
      <c r="B117" s="7">
        <v>115</v>
      </c>
      <c r="C117" s="5"/>
      <c r="D117" s="186"/>
      <c r="E117" s="16" t="str">
        <f t="shared" si="1"/>
        <v/>
      </c>
    </row>
    <row r="118" spans="2:5" x14ac:dyDescent="0.3">
      <c r="B118" s="7">
        <v>116</v>
      </c>
      <c r="C118" s="5"/>
      <c r="D118" s="186"/>
      <c r="E118" s="16" t="str">
        <f t="shared" si="1"/>
        <v/>
      </c>
    </row>
    <row r="119" spans="2:5" x14ac:dyDescent="0.3">
      <c r="B119" s="7">
        <v>117</v>
      </c>
      <c r="C119" s="5"/>
      <c r="D119" s="186"/>
      <c r="E119" s="16" t="str">
        <f t="shared" si="1"/>
        <v/>
      </c>
    </row>
    <row r="120" spans="2:5" x14ac:dyDescent="0.3">
      <c r="B120" s="7">
        <v>118</v>
      </c>
      <c r="C120" s="5"/>
      <c r="D120" s="186"/>
      <c r="E120" s="16" t="str">
        <f t="shared" si="1"/>
        <v/>
      </c>
    </row>
    <row r="121" spans="2:5" x14ac:dyDescent="0.3">
      <c r="B121" s="7">
        <v>119</v>
      </c>
      <c r="C121" s="5"/>
      <c r="D121" s="186"/>
      <c r="E121" s="16" t="str">
        <f t="shared" si="1"/>
        <v/>
      </c>
    </row>
    <row r="122" spans="2:5" x14ac:dyDescent="0.3">
      <c r="B122" s="7">
        <v>120</v>
      </c>
      <c r="C122" s="5"/>
      <c r="D122" s="186"/>
      <c r="E122" s="16" t="str">
        <f t="shared" si="1"/>
        <v/>
      </c>
    </row>
    <row r="123" spans="2:5" x14ac:dyDescent="0.3">
      <c r="B123" s="7">
        <v>121</v>
      </c>
      <c r="C123" s="5"/>
      <c r="D123" s="186"/>
      <c r="E123" s="16" t="str">
        <f t="shared" si="1"/>
        <v/>
      </c>
    </row>
    <row r="124" spans="2:5" x14ac:dyDescent="0.3">
      <c r="B124" s="7">
        <v>122</v>
      </c>
      <c r="C124" s="5"/>
      <c r="D124" s="186"/>
      <c r="E124" s="16" t="str">
        <f t="shared" si="1"/>
        <v/>
      </c>
    </row>
    <row r="125" spans="2:5" x14ac:dyDescent="0.3">
      <c r="B125" s="7">
        <v>123</v>
      </c>
      <c r="C125" s="5"/>
      <c r="D125" s="186"/>
      <c r="E125" s="16" t="str">
        <f t="shared" si="1"/>
        <v/>
      </c>
    </row>
    <row r="126" spans="2:5" x14ac:dyDescent="0.3">
      <c r="B126" s="7">
        <v>124</v>
      </c>
      <c r="C126" s="5"/>
      <c r="D126" s="186"/>
      <c r="E126" s="16" t="str">
        <f t="shared" si="1"/>
        <v/>
      </c>
    </row>
    <row r="127" spans="2:5" x14ac:dyDescent="0.3">
      <c r="B127" s="7">
        <v>125</v>
      </c>
      <c r="C127" s="5"/>
      <c r="D127" s="186"/>
      <c r="E127" s="16" t="str">
        <f t="shared" si="1"/>
        <v/>
      </c>
    </row>
    <row r="128" spans="2:5" x14ac:dyDescent="0.3">
      <c r="B128" s="7">
        <v>126</v>
      </c>
      <c r="C128" s="5"/>
      <c r="D128" s="186"/>
      <c r="E128" s="16" t="str">
        <f t="shared" si="1"/>
        <v/>
      </c>
    </row>
    <row r="129" spans="2:5" x14ac:dyDescent="0.3">
      <c r="B129" s="7">
        <v>127</v>
      </c>
      <c r="C129" s="5"/>
      <c r="D129" s="186"/>
      <c r="E129" s="16" t="str">
        <f t="shared" si="1"/>
        <v/>
      </c>
    </row>
    <row r="130" spans="2:5" x14ac:dyDescent="0.3">
      <c r="B130" s="7">
        <v>128</v>
      </c>
      <c r="C130" s="5"/>
      <c r="D130" s="186"/>
      <c r="E130" s="16" t="str">
        <f t="shared" si="1"/>
        <v/>
      </c>
    </row>
    <row r="131" spans="2:5" x14ac:dyDescent="0.3">
      <c r="B131" s="7">
        <v>129</v>
      </c>
      <c r="C131" s="5"/>
      <c r="D131" s="186"/>
      <c r="E131" s="16" t="str">
        <f t="shared" si="1"/>
        <v/>
      </c>
    </row>
    <row r="132" spans="2:5" x14ac:dyDescent="0.3">
      <c r="B132" s="7">
        <v>130</v>
      </c>
      <c r="C132" s="5"/>
      <c r="D132" s="186"/>
      <c r="E132" s="16" t="str">
        <f t="shared" ref="E132:E195" si="2">IF(C132&gt;0,PI()*((C132/1000)/2)^2,IF(D132&gt;0,PI()*((D132/100)/2)^2,""))</f>
        <v/>
      </c>
    </row>
    <row r="133" spans="2:5" x14ac:dyDescent="0.3">
      <c r="B133" s="7">
        <v>131</v>
      </c>
      <c r="C133" s="5"/>
      <c r="D133" s="186"/>
      <c r="E133" s="16" t="str">
        <f t="shared" si="2"/>
        <v/>
      </c>
    </row>
    <row r="134" spans="2:5" x14ac:dyDescent="0.3">
      <c r="B134" s="7">
        <v>132</v>
      </c>
      <c r="C134" s="5"/>
      <c r="D134" s="186"/>
      <c r="E134" s="16" t="str">
        <f t="shared" si="2"/>
        <v/>
      </c>
    </row>
    <row r="135" spans="2:5" x14ac:dyDescent="0.3">
      <c r="B135" s="7">
        <v>133</v>
      </c>
      <c r="C135" s="5"/>
      <c r="D135" s="186"/>
      <c r="E135" s="16" t="str">
        <f t="shared" si="2"/>
        <v/>
      </c>
    </row>
    <row r="136" spans="2:5" x14ac:dyDescent="0.3">
      <c r="B136" s="7">
        <v>134</v>
      </c>
      <c r="C136" s="5"/>
      <c r="D136" s="186"/>
      <c r="E136" s="16" t="str">
        <f t="shared" si="2"/>
        <v/>
      </c>
    </row>
    <row r="137" spans="2:5" x14ac:dyDescent="0.3">
      <c r="B137" s="7">
        <v>135</v>
      </c>
      <c r="C137" s="5"/>
      <c r="D137" s="186"/>
      <c r="E137" s="16" t="str">
        <f t="shared" si="2"/>
        <v/>
      </c>
    </row>
    <row r="138" spans="2:5" x14ac:dyDescent="0.3">
      <c r="B138" s="7">
        <v>136</v>
      </c>
      <c r="C138" s="5"/>
      <c r="D138" s="186"/>
      <c r="E138" s="16" t="str">
        <f t="shared" si="2"/>
        <v/>
      </c>
    </row>
    <row r="139" spans="2:5" x14ac:dyDescent="0.3">
      <c r="B139" s="7">
        <v>137</v>
      </c>
      <c r="C139" s="5"/>
      <c r="D139" s="186"/>
      <c r="E139" s="16" t="str">
        <f t="shared" si="2"/>
        <v/>
      </c>
    </row>
    <row r="140" spans="2:5" x14ac:dyDescent="0.3">
      <c r="B140" s="7">
        <v>138</v>
      </c>
      <c r="C140" s="5"/>
      <c r="D140" s="186"/>
      <c r="E140" s="16" t="str">
        <f t="shared" si="2"/>
        <v/>
      </c>
    </row>
    <row r="141" spans="2:5" x14ac:dyDescent="0.3">
      <c r="B141" s="7">
        <v>139</v>
      </c>
      <c r="C141" s="5"/>
      <c r="D141" s="186"/>
      <c r="E141" s="16" t="str">
        <f t="shared" si="2"/>
        <v/>
      </c>
    </row>
    <row r="142" spans="2:5" x14ac:dyDescent="0.3">
      <c r="B142" s="7">
        <v>140</v>
      </c>
      <c r="C142" s="5"/>
      <c r="D142" s="186"/>
      <c r="E142" s="16" t="str">
        <f t="shared" si="2"/>
        <v/>
      </c>
    </row>
    <row r="143" spans="2:5" x14ac:dyDescent="0.3">
      <c r="B143" s="7">
        <v>141</v>
      </c>
      <c r="C143" s="5"/>
      <c r="D143" s="186"/>
      <c r="E143" s="16" t="str">
        <f t="shared" si="2"/>
        <v/>
      </c>
    </row>
    <row r="144" spans="2:5" x14ac:dyDescent="0.3">
      <c r="B144" s="7">
        <v>142</v>
      </c>
      <c r="C144" s="5"/>
      <c r="D144" s="186"/>
      <c r="E144" s="16" t="str">
        <f t="shared" si="2"/>
        <v/>
      </c>
    </row>
    <row r="145" spans="2:5" x14ac:dyDescent="0.3">
      <c r="B145" s="7">
        <v>143</v>
      </c>
      <c r="C145" s="5"/>
      <c r="D145" s="186"/>
      <c r="E145" s="16" t="str">
        <f t="shared" si="2"/>
        <v/>
      </c>
    </row>
    <row r="146" spans="2:5" x14ac:dyDescent="0.3">
      <c r="B146" s="7">
        <v>144</v>
      </c>
      <c r="C146" s="5"/>
      <c r="D146" s="186"/>
      <c r="E146" s="16" t="str">
        <f t="shared" si="2"/>
        <v/>
      </c>
    </row>
    <row r="147" spans="2:5" x14ac:dyDescent="0.3">
      <c r="B147" s="7">
        <v>145</v>
      </c>
      <c r="C147" s="5"/>
      <c r="D147" s="186"/>
      <c r="E147" s="16" t="str">
        <f t="shared" si="2"/>
        <v/>
      </c>
    </row>
    <row r="148" spans="2:5" x14ac:dyDescent="0.3">
      <c r="B148" s="7">
        <v>146</v>
      </c>
      <c r="C148" s="5"/>
      <c r="D148" s="186"/>
      <c r="E148" s="16" t="str">
        <f t="shared" si="2"/>
        <v/>
      </c>
    </row>
    <row r="149" spans="2:5" x14ac:dyDescent="0.3">
      <c r="B149" s="7">
        <v>147</v>
      </c>
      <c r="C149" s="5"/>
      <c r="D149" s="186"/>
      <c r="E149" s="16" t="str">
        <f t="shared" si="2"/>
        <v/>
      </c>
    </row>
    <row r="150" spans="2:5" x14ac:dyDescent="0.3">
      <c r="B150" s="7">
        <v>148</v>
      </c>
      <c r="C150" s="5"/>
      <c r="D150" s="186"/>
      <c r="E150" s="16" t="str">
        <f t="shared" si="2"/>
        <v/>
      </c>
    </row>
    <row r="151" spans="2:5" x14ac:dyDescent="0.3">
      <c r="B151" s="7">
        <v>149</v>
      </c>
      <c r="C151" s="5"/>
      <c r="D151" s="186"/>
      <c r="E151" s="16" t="str">
        <f t="shared" si="2"/>
        <v/>
      </c>
    </row>
    <row r="152" spans="2:5" x14ac:dyDescent="0.3">
      <c r="B152" s="7">
        <v>150</v>
      </c>
      <c r="C152" s="5"/>
      <c r="D152" s="186"/>
      <c r="E152" s="16" t="str">
        <f t="shared" si="2"/>
        <v/>
      </c>
    </row>
    <row r="153" spans="2:5" x14ac:dyDescent="0.3">
      <c r="B153" s="7">
        <v>151</v>
      </c>
      <c r="C153" s="5"/>
      <c r="D153" s="186"/>
      <c r="E153" s="16" t="str">
        <f t="shared" si="2"/>
        <v/>
      </c>
    </row>
    <row r="154" spans="2:5" x14ac:dyDescent="0.3">
      <c r="B154" s="7">
        <v>152</v>
      </c>
      <c r="C154" s="5"/>
      <c r="D154" s="186"/>
      <c r="E154" s="16" t="str">
        <f t="shared" si="2"/>
        <v/>
      </c>
    </row>
    <row r="155" spans="2:5" x14ac:dyDescent="0.3">
      <c r="B155" s="7">
        <v>153</v>
      </c>
      <c r="C155" s="5"/>
      <c r="D155" s="186"/>
      <c r="E155" s="16" t="str">
        <f t="shared" si="2"/>
        <v/>
      </c>
    </row>
    <row r="156" spans="2:5" x14ac:dyDescent="0.3">
      <c r="B156" s="7">
        <v>154</v>
      </c>
      <c r="C156" s="5"/>
      <c r="D156" s="186"/>
      <c r="E156" s="16" t="str">
        <f t="shared" si="2"/>
        <v/>
      </c>
    </row>
    <row r="157" spans="2:5" x14ac:dyDescent="0.3">
      <c r="B157" s="7">
        <v>155</v>
      </c>
      <c r="C157" s="5"/>
      <c r="D157" s="186"/>
      <c r="E157" s="16" t="str">
        <f t="shared" si="2"/>
        <v/>
      </c>
    </row>
    <row r="158" spans="2:5" x14ac:dyDescent="0.3">
      <c r="B158" s="7">
        <v>156</v>
      </c>
      <c r="C158" s="5"/>
      <c r="D158" s="186"/>
      <c r="E158" s="16" t="str">
        <f t="shared" si="2"/>
        <v/>
      </c>
    </row>
    <row r="159" spans="2:5" x14ac:dyDescent="0.3">
      <c r="B159" s="7">
        <v>157</v>
      </c>
      <c r="C159" s="5"/>
      <c r="D159" s="186"/>
      <c r="E159" s="16" t="str">
        <f t="shared" si="2"/>
        <v/>
      </c>
    </row>
    <row r="160" spans="2:5" x14ac:dyDescent="0.3">
      <c r="B160" s="7">
        <v>158</v>
      </c>
      <c r="C160" s="5"/>
      <c r="D160" s="186"/>
      <c r="E160" s="16" t="str">
        <f t="shared" si="2"/>
        <v/>
      </c>
    </row>
    <row r="161" spans="2:5" x14ac:dyDescent="0.3">
      <c r="B161" s="7">
        <v>159</v>
      </c>
      <c r="C161" s="5"/>
      <c r="D161" s="186"/>
      <c r="E161" s="16" t="str">
        <f t="shared" si="2"/>
        <v/>
      </c>
    </row>
    <row r="162" spans="2:5" x14ac:dyDescent="0.3">
      <c r="B162" s="7">
        <v>160</v>
      </c>
      <c r="C162" s="5"/>
      <c r="D162" s="186"/>
      <c r="E162" s="16" t="str">
        <f t="shared" si="2"/>
        <v/>
      </c>
    </row>
    <row r="163" spans="2:5" x14ac:dyDescent="0.3">
      <c r="B163" s="7">
        <v>161</v>
      </c>
      <c r="C163" s="5"/>
      <c r="D163" s="186"/>
      <c r="E163" s="16" t="str">
        <f t="shared" si="2"/>
        <v/>
      </c>
    </row>
    <row r="164" spans="2:5" x14ac:dyDescent="0.3">
      <c r="B164" s="7">
        <v>162</v>
      </c>
      <c r="C164" s="5"/>
      <c r="D164" s="186"/>
      <c r="E164" s="16" t="str">
        <f t="shared" si="2"/>
        <v/>
      </c>
    </row>
    <row r="165" spans="2:5" x14ac:dyDescent="0.3">
      <c r="B165" s="7">
        <v>163</v>
      </c>
      <c r="C165" s="5"/>
      <c r="D165" s="186"/>
      <c r="E165" s="16" t="str">
        <f t="shared" si="2"/>
        <v/>
      </c>
    </row>
    <row r="166" spans="2:5" x14ac:dyDescent="0.3">
      <c r="B166" s="7">
        <v>164</v>
      </c>
      <c r="C166" s="5"/>
      <c r="D166" s="186"/>
      <c r="E166" s="16" t="str">
        <f t="shared" si="2"/>
        <v/>
      </c>
    </row>
    <row r="167" spans="2:5" x14ac:dyDescent="0.3">
      <c r="B167" s="7">
        <v>165</v>
      </c>
      <c r="C167" s="5"/>
      <c r="D167" s="186"/>
      <c r="E167" s="16" t="str">
        <f t="shared" si="2"/>
        <v/>
      </c>
    </row>
    <row r="168" spans="2:5" x14ac:dyDescent="0.3">
      <c r="B168" s="7">
        <v>166</v>
      </c>
      <c r="C168" s="5"/>
      <c r="D168" s="186"/>
      <c r="E168" s="16" t="str">
        <f t="shared" si="2"/>
        <v/>
      </c>
    </row>
    <row r="169" spans="2:5" x14ac:dyDescent="0.3">
      <c r="B169" s="7">
        <v>167</v>
      </c>
      <c r="C169" s="5"/>
      <c r="D169" s="186"/>
      <c r="E169" s="16" t="str">
        <f t="shared" si="2"/>
        <v/>
      </c>
    </row>
    <row r="170" spans="2:5" x14ac:dyDescent="0.3">
      <c r="B170" s="7">
        <v>168</v>
      </c>
      <c r="C170" s="5"/>
      <c r="D170" s="186"/>
      <c r="E170" s="16" t="str">
        <f t="shared" si="2"/>
        <v/>
      </c>
    </row>
    <row r="171" spans="2:5" x14ac:dyDescent="0.3">
      <c r="B171" s="7">
        <v>169</v>
      </c>
      <c r="C171" s="5"/>
      <c r="D171" s="186"/>
      <c r="E171" s="16" t="str">
        <f t="shared" si="2"/>
        <v/>
      </c>
    </row>
    <row r="172" spans="2:5" x14ac:dyDescent="0.3">
      <c r="B172" s="7">
        <v>170</v>
      </c>
      <c r="C172" s="5"/>
      <c r="D172" s="186"/>
      <c r="E172" s="16" t="str">
        <f t="shared" si="2"/>
        <v/>
      </c>
    </row>
    <row r="173" spans="2:5" x14ac:dyDescent="0.3">
      <c r="B173" s="7">
        <v>171</v>
      </c>
      <c r="C173" s="5"/>
      <c r="D173" s="186"/>
      <c r="E173" s="16" t="str">
        <f t="shared" si="2"/>
        <v/>
      </c>
    </row>
    <row r="174" spans="2:5" x14ac:dyDescent="0.3">
      <c r="B174" s="7">
        <v>172</v>
      </c>
      <c r="C174" s="5"/>
      <c r="D174" s="186"/>
      <c r="E174" s="16" t="str">
        <f t="shared" si="2"/>
        <v/>
      </c>
    </row>
    <row r="175" spans="2:5" x14ac:dyDescent="0.3">
      <c r="B175" s="7">
        <v>173</v>
      </c>
      <c r="C175" s="5"/>
      <c r="D175" s="186"/>
      <c r="E175" s="16" t="str">
        <f t="shared" si="2"/>
        <v/>
      </c>
    </row>
    <row r="176" spans="2:5" x14ac:dyDescent="0.3">
      <c r="B176" s="7">
        <v>174</v>
      </c>
      <c r="C176" s="5"/>
      <c r="D176" s="186"/>
      <c r="E176" s="16" t="str">
        <f t="shared" si="2"/>
        <v/>
      </c>
    </row>
    <row r="177" spans="2:5" x14ac:dyDescent="0.3">
      <c r="B177" s="7">
        <v>175</v>
      </c>
      <c r="C177" s="5"/>
      <c r="D177" s="186"/>
      <c r="E177" s="16" t="str">
        <f t="shared" si="2"/>
        <v/>
      </c>
    </row>
    <row r="178" spans="2:5" x14ac:dyDescent="0.3">
      <c r="B178" s="7">
        <v>176</v>
      </c>
      <c r="C178" s="5"/>
      <c r="D178" s="186"/>
      <c r="E178" s="16" t="str">
        <f t="shared" si="2"/>
        <v/>
      </c>
    </row>
    <row r="179" spans="2:5" x14ac:dyDescent="0.3">
      <c r="B179" s="7">
        <v>177</v>
      </c>
      <c r="C179" s="5"/>
      <c r="D179" s="186"/>
      <c r="E179" s="16" t="str">
        <f t="shared" si="2"/>
        <v/>
      </c>
    </row>
    <row r="180" spans="2:5" x14ac:dyDescent="0.3">
      <c r="B180" s="7">
        <v>178</v>
      </c>
      <c r="C180" s="5"/>
      <c r="D180" s="186"/>
      <c r="E180" s="16" t="str">
        <f t="shared" si="2"/>
        <v/>
      </c>
    </row>
    <row r="181" spans="2:5" x14ac:dyDescent="0.3">
      <c r="B181" s="7">
        <v>179</v>
      </c>
      <c r="C181" s="5"/>
      <c r="D181" s="186"/>
      <c r="E181" s="16" t="str">
        <f t="shared" si="2"/>
        <v/>
      </c>
    </row>
    <row r="182" spans="2:5" x14ac:dyDescent="0.3">
      <c r="B182" s="7">
        <v>180</v>
      </c>
      <c r="C182" s="5"/>
      <c r="D182" s="186"/>
      <c r="E182" s="16" t="str">
        <f t="shared" si="2"/>
        <v/>
      </c>
    </row>
    <row r="183" spans="2:5" x14ac:dyDescent="0.3">
      <c r="B183" s="7">
        <v>181</v>
      </c>
      <c r="C183" s="5"/>
      <c r="D183" s="186"/>
      <c r="E183" s="16" t="str">
        <f t="shared" si="2"/>
        <v/>
      </c>
    </row>
    <row r="184" spans="2:5" x14ac:dyDescent="0.3">
      <c r="B184" s="7">
        <v>182</v>
      </c>
      <c r="C184" s="5"/>
      <c r="D184" s="186"/>
      <c r="E184" s="16" t="str">
        <f t="shared" si="2"/>
        <v/>
      </c>
    </row>
    <row r="185" spans="2:5" x14ac:dyDescent="0.3">
      <c r="B185" s="7">
        <v>183</v>
      </c>
      <c r="C185" s="5"/>
      <c r="D185" s="186"/>
      <c r="E185" s="16" t="str">
        <f t="shared" si="2"/>
        <v/>
      </c>
    </row>
    <row r="186" spans="2:5" x14ac:dyDescent="0.3">
      <c r="B186" s="7">
        <v>184</v>
      </c>
      <c r="C186" s="5"/>
      <c r="D186" s="186"/>
      <c r="E186" s="16" t="str">
        <f t="shared" si="2"/>
        <v/>
      </c>
    </row>
    <row r="187" spans="2:5" x14ac:dyDescent="0.3">
      <c r="B187" s="7">
        <v>185</v>
      </c>
      <c r="C187" s="5"/>
      <c r="D187" s="186"/>
      <c r="E187" s="16" t="str">
        <f t="shared" si="2"/>
        <v/>
      </c>
    </row>
    <row r="188" spans="2:5" x14ac:dyDescent="0.3">
      <c r="B188" s="7">
        <v>186</v>
      </c>
      <c r="C188" s="5"/>
      <c r="D188" s="186"/>
      <c r="E188" s="16" t="str">
        <f t="shared" si="2"/>
        <v/>
      </c>
    </row>
    <row r="189" spans="2:5" x14ac:dyDescent="0.3">
      <c r="B189" s="7">
        <v>187</v>
      </c>
      <c r="C189" s="5"/>
      <c r="D189" s="186"/>
      <c r="E189" s="16" t="str">
        <f t="shared" si="2"/>
        <v/>
      </c>
    </row>
    <row r="190" spans="2:5" x14ac:dyDescent="0.3">
      <c r="B190" s="7">
        <v>188</v>
      </c>
      <c r="C190" s="5"/>
      <c r="D190" s="186"/>
      <c r="E190" s="16" t="str">
        <f t="shared" si="2"/>
        <v/>
      </c>
    </row>
    <row r="191" spans="2:5" x14ac:dyDescent="0.3">
      <c r="B191" s="7">
        <v>189</v>
      </c>
      <c r="C191" s="5"/>
      <c r="D191" s="186"/>
      <c r="E191" s="16" t="str">
        <f t="shared" si="2"/>
        <v/>
      </c>
    </row>
    <row r="192" spans="2:5" x14ac:dyDescent="0.3">
      <c r="B192" s="7">
        <v>190</v>
      </c>
      <c r="C192" s="5"/>
      <c r="D192" s="186"/>
      <c r="E192" s="16" t="str">
        <f t="shared" si="2"/>
        <v/>
      </c>
    </row>
    <row r="193" spans="2:5" x14ac:dyDescent="0.3">
      <c r="B193" s="7">
        <v>191</v>
      </c>
      <c r="C193" s="5"/>
      <c r="D193" s="186"/>
      <c r="E193" s="16" t="str">
        <f t="shared" si="2"/>
        <v/>
      </c>
    </row>
    <row r="194" spans="2:5" x14ac:dyDescent="0.3">
      <c r="B194" s="7">
        <v>192</v>
      </c>
      <c r="C194" s="5"/>
      <c r="D194" s="186"/>
      <c r="E194" s="16" t="str">
        <f t="shared" si="2"/>
        <v/>
      </c>
    </row>
    <row r="195" spans="2:5" x14ac:dyDescent="0.3">
      <c r="B195" s="7">
        <v>193</v>
      </c>
      <c r="C195" s="5"/>
      <c r="D195" s="186"/>
      <c r="E195" s="16" t="str">
        <f t="shared" si="2"/>
        <v/>
      </c>
    </row>
    <row r="196" spans="2:5" x14ac:dyDescent="0.3">
      <c r="B196" s="7">
        <v>194</v>
      </c>
      <c r="C196" s="5"/>
      <c r="D196" s="186"/>
      <c r="E196" s="16" t="str">
        <f t="shared" ref="E196:E259" si="3">IF(C196&gt;0,PI()*((C196/1000)/2)^2,IF(D196&gt;0,PI()*((D196/100)/2)^2,""))</f>
        <v/>
      </c>
    </row>
    <row r="197" spans="2:5" x14ac:dyDescent="0.3">
      <c r="B197" s="7">
        <v>195</v>
      </c>
      <c r="C197" s="5"/>
      <c r="D197" s="186"/>
      <c r="E197" s="16" t="str">
        <f t="shared" si="3"/>
        <v/>
      </c>
    </row>
    <row r="198" spans="2:5" x14ac:dyDescent="0.3">
      <c r="B198" s="7">
        <v>196</v>
      </c>
      <c r="C198" s="5"/>
      <c r="D198" s="186"/>
      <c r="E198" s="16" t="str">
        <f t="shared" si="3"/>
        <v/>
      </c>
    </row>
    <row r="199" spans="2:5" x14ac:dyDescent="0.3">
      <c r="B199" s="7">
        <v>197</v>
      </c>
      <c r="C199" s="5"/>
      <c r="D199" s="186"/>
      <c r="E199" s="16" t="str">
        <f t="shared" si="3"/>
        <v/>
      </c>
    </row>
    <row r="200" spans="2:5" x14ac:dyDescent="0.3">
      <c r="B200" s="7">
        <v>198</v>
      </c>
      <c r="C200" s="5"/>
      <c r="D200" s="186"/>
      <c r="E200" s="16" t="str">
        <f t="shared" si="3"/>
        <v/>
      </c>
    </row>
    <row r="201" spans="2:5" x14ac:dyDescent="0.3">
      <c r="B201" s="7">
        <v>199</v>
      </c>
      <c r="C201" s="5"/>
      <c r="D201" s="186"/>
      <c r="E201" s="16" t="str">
        <f t="shared" si="3"/>
        <v/>
      </c>
    </row>
    <row r="202" spans="2:5" x14ac:dyDescent="0.3">
      <c r="B202" s="7">
        <v>200</v>
      </c>
      <c r="C202" s="5"/>
      <c r="D202" s="186"/>
      <c r="E202" s="16" t="str">
        <f t="shared" si="3"/>
        <v/>
      </c>
    </row>
    <row r="203" spans="2:5" x14ac:dyDescent="0.3">
      <c r="B203" s="7">
        <v>201</v>
      </c>
      <c r="C203" s="5"/>
      <c r="D203" s="186"/>
      <c r="E203" s="16" t="str">
        <f t="shared" si="3"/>
        <v/>
      </c>
    </row>
    <row r="204" spans="2:5" x14ac:dyDescent="0.3">
      <c r="B204" s="7">
        <v>202</v>
      </c>
      <c r="C204" s="5"/>
      <c r="D204" s="186"/>
      <c r="E204" s="16" t="str">
        <f t="shared" si="3"/>
        <v/>
      </c>
    </row>
    <row r="205" spans="2:5" x14ac:dyDescent="0.3">
      <c r="B205" s="7">
        <v>203</v>
      </c>
      <c r="C205" s="5"/>
      <c r="D205" s="186"/>
      <c r="E205" s="16" t="str">
        <f t="shared" si="3"/>
        <v/>
      </c>
    </row>
    <row r="206" spans="2:5" x14ac:dyDescent="0.3">
      <c r="B206" s="7">
        <v>204</v>
      </c>
      <c r="C206" s="5"/>
      <c r="D206" s="186"/>
      <c r="E206" s="16" t="str">
        <f t="shared" si="3"/>
        <v/>
      </c>
    </row>
    <row r="207" spans="2:5" x14ac:dyDescent="0.3">
      <c r="B207" s="7">
        <v>205</v>
      </c>
      <c r="C207" s="5"/>
      <c r="D207" s="186"/>
      <c r="E207" s="16" t="str">
        <f t="shared" si="3"/>
        <v/>
      </c>
    </row>
    <row r="208" spans="2:5" x14ac:dyDescent="0.3">
      <c r="B208" s="7">
        <v>206</v>
      </c>
      <c r="C208" s="5"/>
      <c r="D208" s="186"/>
      <c r="E208" s="16" t="str">
        <f t="shared" si="3"/>
        <v/>
      </c>
    </row>
    <row r="209" spans="2:5" x14ac:dyDescent="0.3">
      <c r="B209" s="7">
        <v>207</v>
      </c>
      <c r="C209" s="5"/>
      <c r="D209" s="186"/>
      <c r="E209" s="16" t="str">
        <f t="shared" si="3"/>
        <v/>
      </c>
    </row>
    <row r="210" spans="2:5" x14ac:dyDescent="0.3">
      <c r="B210" s="7">
        <v>208</v>
      </c>
      <c r="C210" s="5"/>
      <c r="D210" s="186"/>
      <c r="E210" s="16" t="str">
        <f t="shared" si="3"/>
        <v/>
      </c>
    </row>
    <row r="211" spans="2:5" x14ac:dyDescent="0.3">
      <c r="B211" s="7">
        <v>209</v>
      </c>
      <c r="C211" s="5"/>
      <c r="D211" s="186"/>
      <c r="E211" s="16" t="str">
        <f t="shared" si="3"/>
        <v/>
      </c>
    </row>
    <row r="212" spans="2:5" x14ac:dyDescent="0.3">
      <c r="B212" s="7">
        <v>210</v>
      </c>
      <c r="C212" s="5"/>
      <c r="D212" s="186"/>
      <c r="E212" s="16" t="str">
        <f t="shared" si="3"/>
        <v/>
      </c>
    </row>
    <row r="213" spans="2:5" x14ac:dyDescent="0.3">
      <c r="B213" s="7">
        <v>211</v>
      </c>
      <c r="C213" s="5"/>
      <c r="D213" s="186"/>
      <c r="E213" s="16" t="str">
        <f t="shared" si="3"/>
        <v/>
      </c>
    </row>
    <row r="214" spans="2:5" x14ac:dyDescent="0.3">
      <c r="B214" s="7">
        <v>212</v>
      </c>
      <c r="C214" s="5"/>
      <c r="D214" s="186"/>
      <c r="E214" s="16" t="str">
        <f t="shared" si="3"/>
        <v/>
      </c>
    </row>
    <row r="215" spans="2:5" x14ac:dyDescent="0.3">
      <c r="B215" s="7">
        <v>213</v>
      </c>
      <c r="C215" s="5"/>
      <c r="D215" s="186"/>
      <c r="E215" s="16" t="str">
        <f t="shared" si="3"/>
        <v/>
      </c>
    </row>
    <row r="216" spans="2:5" x14ac:dyDescent="0.3">
      <c r="B216" s="7">
        <v>214</v>
      </c>
      <c r="C216" s="5"/>
      <c r="D216" s="186"/>
      <c r="E216" s="16" t="str">
        <f t="shared" si="3"/>
        <v/>
      </c>
    </row>
    <row r="217" spans="2:5" x14ac:dyDescent="0.3">
      <c r="B217" s="7">
        <v>215</v>
      </c>
      <c r="C217" s="5"/>
      <c r="D217" s="186"/>
      <c r="E217" s="16" t="str">
        <f t="shared" si="3"/>
        <v/>
      </c>
    </row>
    <row r="218" spans="2:5" x14ac:dyDescent="0.3">
      <c r="B218" s="7">
        <v>216</v>
      </c>
      <c r="C218" s="5"/>
      <c r="D218" s="186"/>
      <c r="E218" s="16" t="str">
        <f t="shared" si="3"/>
        <v/>
      </c>
    </row>
    <row r="219" spans="2:5" x14ac:dyDescent="0.3">
      <c r="B219" s="7">
        <v>217</v>
      </c>
      <c r="C219" s="5"/>
      <c r="D219" s="186"/>
      <c r="E219" s="16" t="str">
        <f t="shared" si="3"/>
        <v/>
      </c>
    </row>
    <row r="220" spans="2:5" x14ac:dyDescent="0.3">
      <c r="B220" s="7">
        <v>218</v>
      </c>
      <c r="C220" s="5"/>
      <c r="D220" s="186"/>
      <c r="E220" s="16" t="str">
        <f t="shared" si="3"/>
        <v/>
      </c>
    </row>
    <row r="221" spans="2:5" x14ac:dyDescent="0.3">
      <c r="B221" s="7">
        <v>219</v>
      </c>
      <c r="C221" s="5"/>
      <c r="D221" s="186"/>
      <c r="E221" s="16" t="str">
        <f t="shared" si="3"/>
        <v/>
      </c>
    </row>
    <row r="222" spans="2:5" x14ac:dyDescent="0.3">
      <c r="B222" s="7">
        <v>220</v>
      </c>
      <c r="C222" s="5"/>
      <c r="D222" s="186"/>
      <c r="E222" s="16" t="str">
        <f t="shared" si="3"/>
        <v/>
      </c>
    </row>
    <row r="223" spans="2:5" x14ac:dyDescent="0.3">
      <c r="B223" s="7">
        <v>221</v>
      </c>
      <c r="C223" s="5"/>
      <c r="D223" s="186"/>
      <c r="E223" s="16" t="str">
        <f t="shared" si="3"/>
        <v/>
      </c>
    </row>
    <row r="224" spans="2:5" x14ac:dyDescent="0.3">
      <c r="B224" s="7">
        <v>222</v>
      </c>
      <c r="C224" s="5"/>
      <c r="D224" s="186"/>
      <c r="E224" s="16" t="str">
        <f t="shared" si="3"/>
        <v/>
      </c>
    </row>
    <row r="225" spans="2:5" x14ac:dyDescent="0.3">
      <c r="B225" s="7">
        <v>223</v>
      </c>
      <c r="C225" s="5"/>
      <c r="D225" s="186"/>
      <c r="E225" s="16" t="str">
        <f t="shared" si="3"/>
        <v/>
      </c>
    </row>
    <row r="226" spans="2:5" x14ac:dyDescent="0.3">
      <c r="B226" s="7">
        <v>224</v>
      </c>
      <c r="C226" s="5"/>
      <c r="D226" s="186"/>
      <c r="E226" s="16" t="str">
        <f t="shared" si="3"/>
        <v/>
      </c>
    </row>
    <row r="227" spans="2:5" x14ac:dyDescent="0.3">
      <c r="B227" s="7">
        <v>225</v>
      </c>
      <c r="C227" s="5"/>
      <c r="D227" s="186"/>
      <c r="E227" s="16" t="str">
        <f t="shared" si="3"/>
        <v/>
      </c>
    </row>
    <row r="228" spans="2:5" x14ac:dyDescent="0.3">
      <c r="B228" s="7">
        <v>226</v>
      </c>
      <c r="C228" s="5"/>
      <c r="D228" s="186"/>
      <c r="E228" s="16" t="str">
        <f t="shared" si="3"/>
        <v/>
      </c>
    </row>
    <row r="229" spans="2:5" x14ac:dyDescent="0.3">
      <c r="B229" s="7">
        <v>227</v>
      </c>
      <c r="C229" s="5"/>
      <c r="D229" s="186"/>
      <c r="E229" s="16" t="str">
        <f t="shared" si="3"/>
        <v/>
      </c>
    </row>
    <row r="230" spans="2:5" x14ac:dyDescent="0.3">
      <c r="B230" s="7">
        <v>228</v>
      </c>
      <c r="C230" s="5"/>
      <c r="D230" s="186"/>
      <c r="E230" s="16" t="str">
        <f t="shared" si="3"/>
        <v/>
      </c>
    </row>
    <row r="231" spans="2:5" x14ac:dyDescent="0.3">
      <c r="B231" s="7">
        <v>229</v>
      </c>
      <c r="C231" s="5"/>
      <c r="D231" s="186"/>
      <c r="E231" s="16" t="str">
        <f t="shared" si="3"/>
        <v/>
      </c>
    </row>
    <row r="232" spans="2:5" x14ac:dyDescent="0.3">
      <c r="B232" s="7">
        <v>230</v>
      </c>
      <c r="C232" s="5"/>
      <c r="D232" s="186"/>
      <c r="E232" s="16" t="str">
        <f t="shared" si="3"/>
        <v/>
      </c>
    </row>
    <row r="233" spans="2:5" x14ac:dyDescent="0.3">
      <c r="B233" s="7">
        <v>231</v>
      </c>
      <c r="C233" s="5"/>
      <c r="D233" s="186"/>
      <c r="E233" s="16" t="str">
        <f t="shared" si="3"/>
        <v/>
      </c>
    </row>
    <row r="234" spans="2:5" x14ac:dyDescent="0.3">
      <c r="B234" s="7">
        <v>232</v>
      </c>
      <c r="C234" s="5"/>
      <c r="D234" s="186"/>
      <c r="E234" s="16" t="str">
        <f t="shared" si="3"/>
        <v/>
      </c>
    </row>
    <row r="235" spans="2:5" x14ac:dyDescent="0.3">
      <c r="B235" s="7">
        <v>233</v>
      </c>
      <c r="C235" s="5"/>
      <c r="D235" s="186"/>
      <c r="E235" s="16" t="str">
        <f t="shared" si="3"/>
        <v/>
      </c>
    </row>
    <row r="236" spans="2:5" x14ac:dyDescent="0.3">
      <c r="B236" s="7">
        <v>234</v>
      </c>
      <c r="C236" s="5"/>
      <c r="D236" s="186"/>
      <c r="E236" s="16" t="str">
        <f t="shared" si="3"/>
        <v/>
      </c>
    </row>
    <row r="237" spans="2:5" x14ac:dyDescent="0.3">
      <c r="B237" s="7">
        <v>235</v>
      </c>
      <c r="C237" s="5"/>
      <c r="D237" s="186"/>
      <c r="E237" s="16" t="str">
        <f t="shared" si="3"/>
        <v/>
      </c>
    </row>
    <row r="238" spans="2:5" x14ac:dyDescent="0.3">
      <c r="B238" s="7">
        <v>236</v>
      </c>
      <c r="C238" s="5"/>
      <c r="D238" s="186"/>
      <c r="E238" s="16" t="str">
        <f t="shared" si="3"/>
        <v/>
      </c>
    </row>
    <row r="239" spans="2:5" x14ac:dyDescent="0.3">
      <c r="B239" s="7">
        <v>237</v>
      </c>
      <c r="C239" s="5"/>
      <c r="D239" s="186"/>
      <c r="E239" s="16" t="str">
        <f t="shared" si="3"/>
        <v/>
      </c>
    </row>
    <row r="240" spans="2:5" x14ac:dyDescent="0.3">
      <c r="B240" s="7">
        <v>238</v>
      </c>
      <c r="C240" s="5"/>
      <c r="D240" s="186"/>
      <c r="E240" s="16" t="str">
        <f t="shared" si="3"/>
        <v/>
      </c>
    </row>
    <row r="241" spans="2:5" x14ac:dyDescent="0.3">
      <c r="B241" s="7">
        <v>239</v>
      </c>
      <c r="C241" s="5"/>
      <c r="D241" s="186"/>
      <c r="E241" s="16" t="str">
        <f t="shared" si="3"/>
        <v/>
      </c>
    </row>
    <row r="242" spans="2:5" x14ac:dyDescent="0.3">
      <c r="B242" s="7">
        <v>240</v>
      </c>
      <c r="C242" s="5"/>
      <c r="D242" s="186"/>
      <c r="E242" s="16" t="str">
        <f t="shared" si="3"/>
        <v/>
      </c>
    </row>
    <row r="243" spans="2:5" x14ac:dyDescent="0.3">
      <c r="B243" s="7">
        <v>241</v>
      </c>
      <c r="C243" s="5"/>
      <c r="D243" s="186"/>
      <c r="E243" s="16" t="str">
        <f t="shared" si="3"/>
        <v/>
      </c>
    </row>
    <row r="244" spans="2:5" x14ac:dyDescent="0.3">
      <c r="B244" s="7">
        <v>242</v>
      </c>
      <c r="C244" s="5"/>
      <c r="D244" s="186"/>
      <c r="E244" s="16" t="str">
        <f t="shared" si="3"/>
        <v/>
      </c>
    </row>
    <row r="245" spans="2:5" x14ac:dyDescent="0.3">
      <c r="B245" s="7">
        <v>243</v>
      </c>
      <c r="C245" s="5"/>
      <c r="D245" s="186"/>
      <c r="E245" s="16" t="str">
        <f t="shared" si="3"/>
        <v/>
      </c>
    </row>
    <row r="246" spans="2:5" x14ac:dyDescent="0.3">
      <c r="B246" s="7">
        <v>244</v>
      </c>
      <c r="C246" s="5"/>
      <c r="D246" s="186"/>
      <c r="E246" s="16" t="str">
        <f t="shared" si="3"/>
        <v/>
      </c>
    </row>
    <row r="247" spans="2:5" x14ac:dyDescent="0.3">
      <c r="B247" s="7">
        <v>245</v>
      </c>
      <c r="C247" s="5"/>
      <c r="D247" s="186"/>
      <c r="E247" s="16" t="str">
        <f t="shared" si="3"/>
        <v/>
      </c>
    </row>
    <row r="248" spans="2:5" x14ac:dyDescent="0.3">
      <c r="B248" s="7">
        <v>246</v>
      </c>
      <c r="C248" s="5"/>
      <c r="D248" s="186"/>
      <c r="E248" s="16" t="str">
        <f t="shared" si="3"/>
        <v/>
      </c>
    </row>
    <row r="249" spans="2:5" x14ac:dyDescent="0.3">
      <c r="B249" s="7">
        <v>247</v>
      </c>
      <c r="C249" s="5"/>
      <c r="D249" s="186"/>
      <c r="E249" s="16" t="str">
        <f t="shared" si="3"/>
        <v/>
      </c>
    </row>
    <row r="250" spans="2:5" x14ac:dyDescent="0.3">
      <c r="B250" s="7">
        <v>248</v>
      </c>
      <c r="C250" s="5"/>
      <c r="D250" s="186"/>
      <c r="E250" s="16" t="str">
        <f t="shared" si="3"/>
        <v/>
      </c>
    </row>
    <row r="251" spans="2:5" x14ac:dyDescent="0.3">
      <c r="B251" s="7">
        <v>249</v>
      </c>
      <c r="C251" s="5"/>
      <c r="D251" s="186"/>
      <c r="E251" s="16" t="str">
        <f t="shared" si="3"/>
        <v/>
      </c>
    </row>
    <row r="252" spans="2:5" x14ac:dyDescent="0.3">
      <c r="B252" s="7">
        <v>250</v>
      </c>
      <c r="C252" s="5"/>
      <c r="D252" s="186"/>
      <c r="E252" s="16" t="str">
        <f t="shared" si="3"/>
        <v/>
      </c>
    </row>
    <row r="253" spans="2:5" x14ac:dyDescent="0.3">
      <c r="B253" s="7">
        <v>251</v>
      </c>
      <c r="C253" s="5"/>
      <c r="D253" s="186"/>
      <c r="E253" s="16" t="str">
        <f t="shared" si="3"/>
        <v/>
      </c>
    </row>
    <row r="254" spans="2:5" x14ac:dyDescent="0.3">
      <c r="B254" s="7">
        <v>252</v>
      </c>
      <c r="C254" s="5"/>
      <c r="D254" s="186"/>
      <c r="E254" s="16" t="str">
        <f t="shared" si="3"/>
        <v/>
      </c>
    </row>
    <row r="255" spans="2:5" x14ac:dyDescent="0.3">
      <c r="B255" s="7">
        <v>253</v>
      </c>
      <c r="C255" s="5"/>
      <c r="D255" s="186"/>
      <c r="E255" s="16" t="str">
        <f t="shared" si="3"/>
        <v/>
      </c>
    </row>
    <row r="256" spans="2:5" x14ac:dyDescent="0.3">
      <c r="B256" s="7">
        <v>254</v>
      </c>
      <c r="C256" s="5"/>
      <c r="D256" s="186"/>
      <c r="E256" s="16" t="str">
        <f t="shared" si="3"/>
        <v/>
      </c>
    </row>
    <row r="257" spans="2:5" x14ac:dyDescent="0.3">
      <c r="B257" s="7">
        <v>255</v>
      </c>
      <c r="C257" s="5"/>
      <c r="D257" s="186"/>
      <c r="E257" s="16" t="str">
        <f t="shared" si="3"/>
        <v/>
      </c>
    </row>
    <row r="258" spans="2:5" x14ac:dyDescent="0.3">
      <c r="B258" s="7">
        <v>256</v>
      </c>
      <c r="C258" s="5"/>
      <c r="D258" s="186"/>
      <c r="E258" s="16" t="str">
        <f t="shared" si="3"/>
        <v/>
      </c>
    </row>
    <row r="259" spans="2:5" x14ac:dyDescent="0.3">
      <c r="B259" s="7">
        <v>257</v>
      </c>
      <c r="C259" s="5"/>
      <c r="D259" s="186"/>
      <c r="E259" s="16" t="str">
        <f t="shared" si="3"/>
        <v/>
      </c>
    </row>
    <row r="260" spans="2:5" x14ac:dyDescent="0.3">
      <c r="B260" s="7">
        <v>258</v>
      </c>
      <c r="C260" s="5"/>
      <c r="D260" s="186"/>
      <c r="E260" s="16" t="str">
        <f t="shared" ref="E260:E323" si="4">IF(C260&gt;0,PI()*((C260/1000)/2)^2,IF(D260&gt;0,PI()*((D260/100)/2)^2,""))</f>
        <v/>
      </c>
    </row>
    <row r="261" spans="2:5" x14ac:dyDescent="0.3">
      <c r="B261" s="7">
        <v>259</v>
      </c>
      <c r="C261" s="5"/>
      <c r="D261" s="186"/>
      <c r="E261" s="16" t="str">
        <f t="shared" si="4"/>
        <v/>
      </c>
    </row>
    <row r="262" spans="2:5" x14ac:dyDescent="0.3">
      <c r="B262" s="7">
        <v>260</v>
      </c>
      <c r="C262" s="5"/>
      <c r="D262" s="186"/>
      <c r="E262" s="16" t="str">
        <f t="shared" si="4"/>
        <v/>
      </c>
    </row>
    <row r="263" spans="2:5" x14ac:dyDescent="0.3">
      <c r="B263" s="7">
        <v>261</v>
      </c>
      <c r="C263" s="5"/>
      <c r="D263" s="186"/>
      <c r="E263" s="16" t="str">
        <f t="shared" si="4"/>
        <v/>
      </c>
    </row>
    <row r="264" spans="2:5" x14ac:dyDescent="0.3">
      <c r="B264" s="7">
        <v>262</v>
      </c>
      <c r="C264" s="5"/>
      <c r="D264" s="186"/>
      <c r="E264" s="16" t="str">
        <f t="shared" si="4"/>
        <v/>
      </c>
    </row>
    <row r="265" spans="2:5" x14ac:dyDescent="0.3">
      <c r="B265" s="7">
        <v>263</v>
      </c>
      <c r="C265" s="5"/>
      <c r="D265" s="186"/>
      <c r="E265" s="16" t="str">
        <f t="shared" si="4"/>
        <v/>
      </c>
    </row>
    <row r="266" spans="2:5" x14ac:dyDescent="0.3">
      <c r="B266" s="7">
        <v>264</v>
      </c>
      <c r="C266" s="5"/>
      <c r="D266" s="186"/>
      <c r="E266" s="16" t="str">
        <f t="shared" si="4"/>
        <v/>
      </c>
    </row>
    <row r="267" spans="2:5" x14ac:dyDescent="0.3">
      <c r="B267" s="7">
        <v>265</v>
      </c>
      <c r="C267" s="5"/>
      <c r="D267" s="186"/>
      <c r="E267" s="16" t="str">
        <f t="shared" si="4"/>
        <v/>
      </c>
    </row>
    <row r="268" spans="2:5" x14ac:dyDescent="0.3">
      <c r="B268" s="7">
        <v>266</v>
      </c>
      <c r="C268" s="5"/>
      <c r="D268" s="186"/>
      <c r="E268" s="16" t="str">
        <f t="shared" si="4"/>
        <v/>
      </c>
    </row>
    <row r="269" spans="2:5" x14ac:dyDescent="0.3">
      <c r="B269" s="7">
        <v>267</v>
      </c>
      <c r="C269" s="5"/>
      <c r="D269" s="186"/>
      <c r="E269" s="16" t="str">
        <f t="shared" si="4"/>
        <v/>
      </c>
    </row>
    <row r="270" spans="2:5" x14ac:dyDescent="0.3">
      <c r="B270" s="7">
        <v>268</v>
      </c>
      <c r="C270" s="5"/>
      <c r="D270" s="186"/>
      <c r="E270" s="16" t="str">
        <f t="shared" si="4"/>
        <v/>
      </c>
    </row>
    <row r="271" spans="2:5" x14ac:dyDescent="0.3">
      <c r="B271" s="7">
        <v>269</v>
      </c>
      <c r="C271" s="5"/>
      <c r="D271" s="186"/>
      <c r="E271" s="16" t="str">
        <f t="shared" si="4"/>
        <v/>
      </c>
    </row>
    <row r="272" spans="2:5" x14ac:dyDescent="0.3">
      <c r="B272" s="7">
        <v>270</v>
      </c>
      <c r="C272" s="5"/>
      <c r="D272" s="186"/>
      <c r="E272" s="16" t="str">
        <f t="shared" si="4"/>
        <v/>
      </c>
    </row>
    <row r="273" spans="2:5" x14ac:dyDescent="0.3">
      <c r="B273" s="7">
        <v>271</v>
      </c>
      <c r="C273" s="5"/>
      <c r="D273" s="186"/>
      <c r="E273" s="16" t="str">
        <f t="shared" si="4"/>
        <v/>
      </c>
    </row>
    <row r="274" spans="2:5" x14ac:dyDescent="0.3">
      <c r="B274" s="7">
        <v>272</v>
      </c>
      <c r="C274" s="5"/>
      <c r="D274" s="186"/>
      <c r="E274" s="16" t="str">
        <f t="shared" si="4"/>
        <v/>
      </c>
    </row>
    <row r="275" spans="2:5" x14ac:dyDescent="0.3">
      <c r="B275" s="7">
        <v>273</v>
      </c>
      <c r="C275" s="5"/>
      <c r="D275" s="186"/>
      <c r="E275" s="16" t="str">
        <f t="shared" si="4"/>
        <v/>
      </c>
    </row>
    <row r="276" spans="2:5" x14ac:dyDescent="0.3">
      <c r="B276" s="7">
        <v>274</v>
      </c>
      <c r="C276" s="5"/>
      <c r="D276" s="186"/>
      <c r="E276" s="16" t="str">
        <f t="shared" si="4"/>
        <v/>
      </c>
    </row>
    <row r="277" spans="2:5" x14ac:dyDescent="0.3">
      <c r="B277" s="7">
        <v>275</v>
      </c>
      <c r="C277" s="5"/>
      <c r="D277" s="186"/>
      <c r="E277" s="16" t="str">
        <f t="shared" si="4"/>
        <v/>
      </c>
    </row>
    <row r="278" spans="2:5" x14ac:dyDescent="0.3">
      <c r="B278" s="7">
        <v>276</v>
      </c>
      <c r="C278" s="5"/>
      <c r="D278" s="186"/>
      <c r="E278" s="16" t="str">
        <f t="shared" si="4"/>
        <v/>
      </c>
    </row>
    <row r="279" spans="2:5" x14ac:dyDescent="0.3">
      <c r="B279" s="7">
        <v>277</v>
      </c>
      <c r="C279" s="5"/>
      <c r="D279" s="186"/>
      <c r="E279" s="16" t="str">
        <f t="shared" si="4"/>
        <v/>
      </c>
    </row>
    <row r="280" spans="2:5" x14ac:dyDescent="0.3">
      <c r="B280" s="7">
        <v>278</v>
      </c>
      <c r="C280" s="5"/>
      <c r="D280" s="186"/>
      <c r="E280" s="16" t="str">
        <f t="shared" si="4"/>
        <v/>
      </c>
    </row>
    <row r="281" spans="2:5" x14ac:dyDescent="0.3">
      <c r="B281" s="7">
        <v>279</v>
      </c>
      <c r="C281" s="5"/>
      <c r="D281" s="186"/>
      <c r="E281" s="16" t="str">
        <f t="shared" si="4"/>
        <v/>
      </c>
    </row>
    <row r="282" spans="2:5" x14ac:dyDescent="0.3">
      <c r="B282" s="7">
        <v>280</v>
      </c>
      <c r="C282" s="5"/>
      <c r="D282" s="186"/>
      <c r="E282" s="16" t="str">
        <f t="shared" si="4"/>
        <v/>
      </c>
    </row>
    <row r="283" spans="2:5" x14ac:dyDescent="0.3">
      <c r="B283" s="7">
        <v>281</v>
      </c>
      <c r="C283" s="5"/>
      <c r="D283" s="186"/>
      <c r="E283" s="16" t="str">
        <f t="shared" si="4"/>
        <v/>
      </c>
    </row>
    <row r="284" spans="2:5" x14ac:dyDescent="0.3">
      <c r="B284" s="7">
        <v>282</v>
      </c>
      <c r="C284" s="5"/>
      <c r="D284" s="186"/>
      <c r="E284" s="16" t="str">
        <f t="shared" si="4"/>
        <v/>
      </c>
    </row>
    <row r="285" spans="2:5" x14ac:dyDescent="0.3">
      <c r="B285" s="7">
        <v>283</v>
      </c>
      <c r="C285" s="5"/>
      <c r="D285" s="186"/>
      <c r="E285" s="16" t="str">
        <f t="shared" si="4"/>
        <v/>
      </c>
    </row>
    <row r="286" spans="2:5" x14ac:dyDescent="0.3">
      <c r="B286" s="7">
        <v>284</v>
      </c>
      <c r="C286" s="5"/>
      <c r="D286" s="186"/>
      <c r="E286" s="16" t="str">
        <f t="shared" si="4"/>
        <v/>
      </c>
    </row>
    <row r="287" spans="2:5" x14ac:dyDescent="0.3">
      <c r="B287" s="7">
        <v>285</v>
      </c>
      <c r="C287" s="5"/>
      <c r="D287" s="186"/>
      <c r="E287" s="16" t="str">
        <f t="shared" si="4"/>
        <v/>
      </c>
    </row>
    <row r="288" spans="2:5" x14ac:dyDescent="0.3">
      <c r="B288" s="7">
        <v>286</v>
      </c>
      <c r="C288" s="5"/>
      <c r="D288" s="186"/>
      <c r="E288" s="16" t="str">
        <f t="shared" si="4"/>
        <v/>
      </c>
    </row>
    <row r="289" spans="2:5" x14ac:dyDescent="0.3">
      <c r="B289" s="7">
        <v>287</v>
      </c>
      <c r="C289" s="5"/>
      <c r="D289" s="186"/>
      <c r="E289" s="16" t="str">
        <f t="shared" si="4"/>
        <v/>
      </c>
    </row>
    <row r="290" spans="2:5" x14ac:dyDescent="0.3">
      <c r="B290" s="7">
        <v>288</v>
      </c>
      <c r="C290" s="5"/>
      <c r="D290" s="186"/>
      <c r="E290" s="16" t="str">
        <f t="shared" si="4"/>
        <v/>
      </c>
    </row>
    <row r="291" spans="2:5" x14ac:dyDescent="0.3">
      <c r="B291" s="7">
        <v>289</v>
      </c>
      <c r="C291" s="5"/>
      <c r="D291" s="186"/>
      <c r="E291" s="16" t="str">
        <f t="shared" si="4"/>
        <v/>
      </c>
    </row>
    <row r="292" spans="2:5" x14ac:dyDescent="0.3">
      <c r="B292" s="7">
        <v>290</v>
      </c>
      <c r="C292" s="5"/>
      <c r="D292" s="186"/>
      <c r="E292" s="16" t="str">
        <f t="shared" si="4"/>
        <v/>
      </c>
    </row>
    <row r="293" spans="2:5" x14ac:dyDescent="0.3">
      <c r="B293" s="7">
        <v>291</v>
      </c>
      <c r="C293" s="5"/>
      <c r="D293" s="186"/>
      <c r="E293" s="16" t="str">
        <f t="shared" si="4"/>
        <v/>
      </c>
    </row>
    <row r="294" spans="2:5" x14ac:dyDescent="0.3">
      <c r="B294" s="7">
        <v>292</v>
      </c>
      <c r="C294" s="5"/>
      <c r="D294" s="186"/>
      <c r="E294" s="16" t="str">
        <f t="shared" si="4"/>
        <v/>
      </c>
    </row>
    <row r="295" spans="2:5" x14ac:dyDescent="0.3">
      <c r="B295" s="7">
        <v>293</v>
      </c>
      <c r="C295" s="5"/>
      <c r="D295" s="186"/>
      <c r="E295" s="16" t="str">
        <f t="shared" si="4"/>
        <v/>
      </c>
    </row>
    <row r="296" spans="2:5" x14ac:dyDescent="0.3">
      <c r="B296" s="7">
        <v>294</v>
      </c>
      <c r="C296" s="5"/>
      <c r="D296" s="186"/>
      <c r="E296" s="16" t="str">
        <f t="shared" si="4"/>
        <v/>
      </c>
    </row>
    <row r="297" spans="2:5" x14ac:dyDescent="0.3">
      <c r="B297" s="7">
        <v>295</v>
      </c>
      <c r="C297" s="5"/>
      <c r="D297" s="186"/>
      <c r="E297" s="16" t="str">
        <f t="shared" si="4"/>
        <v/>
      </c>
    </row>
    <row r="298" spans="2:5" x14ac:dyDescent="0.3">
      <c r="B298" s="7">
        <v>296</v>
      </c>
      <c r="C298" s="5"/>
      <c r="D298" s="186"/>
      <c r="E298" s="16" t="str">
        <f t="shared" si="4"/>
        <v/>
      </c>
    </row>
    <row r="299" spans="2:5" x14ac:dyDescent="0.3">
      <c r="B299" s="7">
        <v>297</v>
      </c>
      <c r="C299" s="5"/>
      <c r="D299" s="186"/>
      <c r="E299" s="16" t="str">
        <f t="shared" si="4"/>
        <v/>
      </c>
    </row>
    <row r="300" spans="2:5" x14ac:dyDescent="0.3">
      <c r="B300" s="7">
        <v>298</v>
      </c>
      <c r="C300" s="5"/>
      <c r="D300" s="186"/>
      <c r="E300" s="16" t="str">
        <f t="shared" si="4"/>
        <v/>
      </c>
    </row>
    <row r="301" spans="2:5" x14ac:dyDescent="0.3">
      <c r="B301" s="7">
        <v>299</v>
      </c>
      <c r="C301" s="5"/>
      <c r="D301" s="186"/>
      <c r="E301" s="16" t="str">
        <f t="shared" si="4"/>
        <v/>
      </c>
    </row>
    <row r="302" spans="2:5" x14ac:dyDescent="0.3">
      <c r="B302" s="7">
        <v>300</v>
      </c>
      <c r="C302" s="5"/>
      <c r="D302" s="186"/>
      <c r="E302" s="16" t="str">
        <f t="shared" si="4"/>
        <v/>
      </c>
    </row>
    <row r="303" spans="2:5" x14ac:dyDescent="0.3">
      <c r="B303" s="7">
        <v>301</v>
      </c>
      <c r="C303" s="5"/>
      <c r="D303" s="186"/>
      <c r="E303" s="16" t="str">
        <f t="shared" si="4"/>
        <v/>
      </c>
    </row>
    <row r="304" spans="2:5" x14ac:dyDescent="0.3">
      <c r="B304" s="7">
        <v>302</v>
      </c>
      <c r="C304" s="5"/>
      <c r="D304" s="186"/>
      <c r="E304" s="16" t="str">
        <f t="shared" si="4"/>
        <v/>
      </c>
    </row>
    <row r="305" spans="2:5" x14ac:dyDescent="0.3">
      <c r="B305" s="7">
        <v>303</v>
      </c>
      <c r="C305" s="5"/>
      <c r="D305" s="186"/>
      <c r="E305" s="16" t="str">
        <f t="shared" si="4"/>
        <v/>
      </c>
    </row>
    <row r="306" spans="2:5" x14ac:dyDescent="0.3">
      <c r="B306" s="7">
        <v>304</v>
      </c>
      <c r="C306" s="5"/>
      <c r="D306" s="186"/>
      <c r="E306" s="16" t="str">
        <f t="shared" si="4"/>
        <v/>
      </c>
    </row>
    <row r="307" spans="2:5" x14ac:dyDescent="0.3">
      <c r="B307" s="7">
        <v>305</v>
      </c>
      <c r="C307" s="5"/>
      <c r="D307" s="186"/>
      <c r="E307" s="16" t="str">
        <f t="shared" si="4"/>
        <v/>
      </c>
    </row>
    <row r="308" spans="2:5" x14ac:dyDescent="0.3">
      <c r="B308" s="7">
        <v>306</v>
      </c>
      <c r="C308" s="5"/>
      <c r="D308" s="186"/>
      <c r="E308" s="16" t="str">
        <f t="shared" si="4"/>
        <v/>
      </c>
    </row>
    <row r="309" spans="2:5" x14ac:dyDescent="0.3">
      <c r="B309" s="7">
        <v>307</v>
      </c>
      <c r="C309" s="5"/>
      <c r="D309" s="186"/>
      <c r="E309" s="16" t="str">
        <f t="shared" si="4"/>
        <v/>
      </c>
    </row>
    <row r="310" spans="2:5" x14ac:dyDescent="0.3">
      <c r="B310" s="7">
        <v>308</v>
      </c>
      <c r="C310" s="5"/>
      <c r="D310" s="186"/>
      <c r="E310" s="16" t="str">
        <f t="shared" si="4"/>
        <v/>
      </c>
    </row>
    <row r="311" spans="2:5" x14ac:dyDescent="0.3">
      <c r="B311" s="7">
        <v>309</v>
      </c>
      <c r="C311" s="5"/>
      <c r="D311" s="186"/>
      <c r="E311" s="16" t="str">
        <f t="shared" si="4"/>
        <v/>
      </c>
    </row>
    <row r="312" spans="2:5" x14ac:dyDescent="0.3">
      <c r="B312" s="7">
        <v>310</v>
      </c>
      <c r="C312" s="5"/>
      <c r="D312" s="186"/>
      <c r="E312" s="16" t="str">
        <f t="shared" si="4"/>
        <v/>
      </c>
    </row>
    <row r="313" spans="2:5" x14ac:dyDescent="0.3">
      <c r="B313" s="7">
        <v>311</v>
      </c>
      <c r="C313" s="5"/>
      <c r="D313" s="186"/>
      <c r="E313" s="16" t="str">
        <f t="shared" si="4"/>
        <v/>
      </c>
    </row>
    <row r="314" spans="2:5" x14ac:dyDescent="0.3">
      <c r="B314" s="7">
        <v>312</v>
      </c>
      <c r="C314" s="5"/>
      <c r="D314" s="186"/>
      <c r="E314" s="16" t="str">
        <f t="shared" si="4"/>
        <v/>
      </c>
    </row>
    <row r="315" spans="2:5" x14ac:dyDescent="0.3">
      <c r="B315" s="7">
        <v>313</v>
      </c>
      <c r="C315" s="5"/>
      <c r="D315" s="186"/>
      <c r="E315" s="16" t="str">
        <f t="shared" si="4"/>
        <v/>
      </c>
    </row>
    <row r="316" spans="2:5" x14ac:dyDescent="0.3">
      <c r="B316" s="7">
        <v>314</v>
      </c>
      <c r="C316" s="5"/>
      <c r="D316" s="186"/>
      <c r="E316" s="16" t="str">
        <f t="shared" si="4"/>
        <v/>
      </c>
    </row>
    <row r="317" spans="2:5" x14ac:dyDescent="0.3">
      <c r="B317" s="7">
        <v>315</v>
      </c>
      <c r="C317" s="5"/>
      <c r="D317" s="186"/>
      <c r="E317" s="16" t="str">
        <f t="shared" si="4"/>
        <v/>
      </c>
    </row>
    <row r="318" spans="2:5" x14ac:dyDescent="0.3">
      <c r="B318" s="7">
        <v>316</v>
      </c>
      <c r="C318" s="5"/>
      <c r="D318" s="186"/>
      <c r="E318" s="16" t="str">
        <f t="shared" si="4"/>
        <v/>
      </c>
    </row>
    <row r="319" spans="2:5" x14ac:dyDescent="0.3">
      <c r="B319" s="7">
        <v>317</v>
      </c>
      <c r="C319" s="5"/>
      <c r="D319" s="186"/>
      <c r="E319" s="16" t="str">
        <f t="shared" si="4"/>
        <v/>
      </c>
    </row>
    <row r="320" spans="2:5" x14ac:dyDescent="0.3">
      <c r="B320" s="7">
        <v>318</v>
      </c>
      <c r="C320" s="5"/>
      <c r="D320" s="186"/>
      <c r="E320" s="16" t="str">
        <f t="shared" si="4"/>
        <v/>
      </c>
    </row>
    <row r="321" spans="2:5" x14ac:dyDescent="0.3">
      <c r="B321" s="7">
        <v>319</v>
      </c>
      <c r="C321" s="5"/>
      <c r="D321" s="186"/>
      <c r="E321" s="16" t="str">
        <f t="shared" si="4"/>
        <v/>
      </c>
    </row>
    <row r="322" spans="2:5" x14ac:dyDescent="0.3">
      <c r="B322" s="7">
        <v>320</v>
      </c>
      <c r="C322" s="5"/>
      <c r="D322" s="186"/>
      <c r="E322" s="16" t="str">
        <f t="shared" si="4"/>
        <v/>
      </c>
    </row>
    <row r="323" spans="2:5" x14ac:dyDescent="0.3">
      <c r="B323" s="7">
        <v>321</v>
      </c>
      <c r="C323" s="5"/>
      <c r="D323" s="186"/>
      <c r="E323" s="16" t="str">
        <f t="shared" si="4"/>
        <v/>
      </c>
    </row>
    <row r="324" spans="2:5" x14ac:dyDescent="0.3">
      <c r="B324" s="7">
        <v>322</v>
      </c>
      <c r="C324" s="5"/>
      <c r="D324" s="186"/>
      <c r="E324" s="16" t="str">
        <f t="shared" ref="E324:E387" si="5">IF(C324&gt;0,PI()*((C324/1000)/2)^2,IF(D324&gt;0,PI()*((D324/100)/2)^2,""))</f>
        <v/>
      </c>
    </row>
    <row r="325" spans="2:5" x14ac:dyDescent="0.3">
      <c r="B325" s="7">
        <v>323</v>
      </c>
      <c r="C325" s="5"/>
      <c r="D325" s="186"/>
      <c r="E325" s="16" t="str">
        <f t="shared" si="5"/>
        <v/>
      </c>
    </row>
    <row r="326" spans="2:5" x14ac:dyDescent="0.3">
      <c r="B326" s="7">
        <v>324</v>
      </c>
      <c r="C326" s="5"/>
      <c r="D326" s="186"/>
      <c r="E326" s="16" t="str">
        <f t="shared" si="5"/>
        <v/>
      </c>
    </row>
    <row r="327" spans="2:5" x14ac:dyDescent="0.3">
      <c r="B327" s="7">
        <v>325</v>
      </c>
      <c r="C327" s="5"/>
      <c r="D327" s="186"/>
      <c r="E327" s="16" t="str">
        <f t="shared" si="5"/>
        <v/>
      </c>
    </row>
    <row r="328" spans="2:5" x14ac:dyDescent="0.3">
      <c r="B328" s="7">
        <v>326</v>
      </c>
      <c r="C328" s="5"/>
      <c r="D328" s="186"/>
      <c r="E328" s="16" t="str">
        <f t="shared" si="5"/>
        <v/>
      </c>
    </row>
    <row r="329" spans="2:5" x14ac:dyDescent="0.3">
      <c r="B329" s="7">
        <v>327</v>
      </c>
      <c r="C329" s="5"/>
      <c r="D329" s="186"/>
      <c r="E329" s="16" t="str">
        <f t="shared" si="5"/>
        <v/>
      </c>
    </row>
    <row r="330" spans="2:5" x14ac:dyDescent="0.3">
      <c r="B330" s="7">
        <v>328</v>
      </c>
      <c r="C330" s="5"/>
      <c r="D330" s="186"/>
      <c r="E330" s="16" t="str">
        <f t="shared" si="5"/>
        <v/>
      </c>
    </row>
    <row r="331" spans="2:5" x14ac:dyDescent="0.3">
      <c r="B331" s="7">
        <v>329</v>
      </c>
      <c r="C331" s="5"/>
      <c r="D331" s="186"/>
      <c r="E331" s="16" t="str">
        <f t="shared" si="5"/>
        <v/>
      </c>
    </row>
    <row r="332" spans="2:5" x14ac:dyDescent="0.3">
      <c r="B332" s="7">
        <v>330</v>
      </c>
      <c r="C332" s="5"/>
      <c r="D332" s="186"/>
      <c r="E332" s="16" t="str">
        <f t="shared" si="5"/>
        <v/>
      </c>
    </row>
    <row r="333" spans="2:5" x14ac:dyDescent="0.3">
      <c r="B333" s="7">
        <v>331</v>
      </c>
      <c r="C333" s="5"/>
      <c r="D333" s="186"/>
      <c r="E333" s="16" t="str">
        <f t="shared" si="5"/>
        <v/>
      </c>
    </row>
    <row r="334" spans="2:5" x14ac:dyDescent="0.3">
      <c r="B334" s="7">
        <v>332</v>
      </c>
      <c r="C334" s="5"/>
      <c r="D334" s="186"/>
      <c r="E334" s="16" t="str">
        <f t="shared" si="5"/>
        <v/>
      </c>
    </row>
    <row r="335" spans="2:5" x14ac:dyDescent="0.3">
      <c r="B335" s="7">
        <v>333</v>
      </c>
      <c r="C335" s="5"/>
      <c r="D335" s="186"/>
      <c r="E335" s="16" t="str">
        <f t="shared" si="5"/>
        <v/>
      </c>
    </row>
    <row r="336" spans="2:5" x14ac:dyDescent="0.3">
      <c r="B336" s="7">
        <v>334</v>
      </c>
      <c r="C336" s="5"/>
      <c r="D336" s="186"/>
      <c r="E336" s="16" t="str">
        <f t="shared" si="5"/>
        <v/>
      </c>
    </row>
    <row r="337" spans="2:5" x14ac:dyDescent="0.3">
      <c r="B337" s="7">
        <v>335</v>
      </c>
      <c r="C337" s="5"/>
      <c r="D337" s="186"/>
      <c r="E337" s="16" t="str">
        <f t="shared" si="5"/>
        <v/>
      </c>
    </row>
    <row r="338" spans="2:5" x14ac:dyDescent="0.3">
      <c r="B338" s="7">
        <v>336</v>
      </c>
      <c r="C338" s="5"/>
      <c r="D338" s="186"/>
      <c r="E338" s="16" t="str">
        <f t="shared" si="5"/>
        <v/>
      </c>
    </row>
    <row r="339" spans="2:5" x14ac:dyDescent="0.3">
      <c r="B339" s="7">
        <v>337</v>
      </c>
      <c r="C339" s="5"/>
      <c r="D339" s="186"/>
      <c r="E339" s="16" t="str">
        <f t="shared" si="5"/>
        <v/>
      </c>
    </row>
    <row r="340" spans="2:5" x14ac:dyDescent="0.3">
      <c r="B340" s="7">
        <v>338</v>
      </c>
      <c r="C340" s="5"/>
      <c r="D340" s="186"/>
      <c r="E340" s="16" t="str">
        <f t="shared" si="5"/>
        <v/>
      </c>
    </row>
    <row r="341" spans="2:5" x14ac:dyDescent="0.3">
      <c r="B341" s="7">
        <v>339</v>
      </c>
      <c r="C341" s="5"/>
      <c r="D341" s="186"/>
      <c r="E341" s="16" t="str">
        <f t="shared" si="5"/>
        <v/>
      </c>
    </row>
    <row r="342" spans="2:5" x14ac:dyDescent="0.3">
      <c r="B342" s="7">
        <v>340</v>
      </c>
      <c r="C342" s="5"/>
      <c r="D342" s="186"/>
      <c r="E342" s="16" t="str">
        <f t="shared" si="5"/>
        <v/>
      </c>
    </row>
    <row r="343" spans="2:5" x14ac:dyDescent="0.3">
      <c r="B343" s="7">
        <v>341</v>
      </c>
      <c r="C343" s="5"/>
      <c r="D343" s="186"/>
      <c r="E343" s="16" t="str">
        <f t="shared" si="5"/>
        <v/>
      </c>
    </row>
    <row r="344" spans="2:5" x14ac:dyDescent="0.3">
      <c r="B344" s="7">
        <v>342</v>
      </c>
      <c r="C344" s="5"/>
      <c r="D344" s="186"/>
      <c r="E344" s="16" t="str">
        <f t="shared" si="5"/>
        <v/>
      </c>
    </row>
    <row r="345" spans="2:5" x14ac:dyDescent="0.3">
      <c r="B345" s="7">
        <v>343</v>
      </c>
      <c r="C345" s="5"/>
      <c r="D345" s="186"/>
      <c r="E345" s="16" t="str">
        <f t="shared" si="5"/>
        <v/>
      </c>
    </row>
    <row r="346" spans="2:5" x14ac:dyDescent="0.3">
      <c r="B346" s="7">
        <v>344</v>
      </c>
      <c r="C346" s="5"/>
      <c r="D346" s="186"/>
      <c r="E346" s="16" t="str">
        <f t="shared" si="5"/>
        <v/>
      </c>
    </row>
    <row r="347" spans="2:5" x14ac:dyDescent="0.3">
      <c r="B347" s="7">
        <v>345</v>
      </c>
      <c r="C347" s="5"/>
      <c r="D347" s="186"/>
      <c r="E347" s="16" t="str">
        <f t="shared" si="5"/>
        <v/>
      </c>
    </row>
    <row r="348" spans="2:5" x14ac:dyDescent="0.3">
      <c r="B348" s="7">
        <v>346</v>
      </c>
      <c r="C348" s="5"/>
      <c r="D348" s="186"/>
      <c r="E348" s="16" t="str">
        <f t="shared" si="5"/>
        <v/>
      </c>
    </row>
    <row r="349" spans="2:5" x14ac:dyDescent="0.3">
      <c r="B349" s="7">
        <v>347</v>
      </c>
      <c r="C349" s="5"/>
      <c r="D349" s="186"/>
      <c r="E349" s="16" t="str">
        <f t="shared" si="5"/>
        <v/>
      </c>
    </row>
    <row r="350" spans="2:5" x14ac:dyDescent="0.3">
      <c r="B350" s="7">
        <v>348</v>
      </c>
      <c r="C350" s="5"/>
      <c r="D350" s="186"/>
      <c r="E350" s="16" t="str">
        <f t="shared" si="5"/>
        <v/>
      </c>
    </row>
    <row r="351" spans="2:5" x14ac:dyDescent="0.3">
      <c r="B351" s="7">
        <v>349</v>
      </c>
      <c r="C351" s="5"/>
      <c r="D351" s="186"/>
      <c r="E351" s="16" t="str">
        <f t="shared" si="5"/>
        <v/>
      </c>
    </row>
    <row r="352" spans="2:5" x14ac:dyDescent="0.3">
      <c r="B352" s="7">
        <v>350</v>
      </c>
      <c r="C352" s="5"/>
      <c r="D352" s="186"/>
      <c r="E352" s="16" t="str">
        <f t="shared" si="5"/>
        <v/>
      </c>
    </row>
    <row r="353" spans="2:5" x14ac:dyDescent="0.3">
      <c r="B353" s="7">
        <v>351</v>
      </c>
      <c r="C353" s="5"/>
      <c r="D353" s="186"/>
      <c r="E353" s="16" t="str">
        <f t="shared" si="5"/>
        <v/>
      </c>
    </row>
    <row r="354" spans="2:5" x14ac:dyDescent="0.3">
      <c r="B354" s="7">
        <v>352</v>
      </c>
      <c r="C354" s="5"/>
      <c r="D354" s="186"/>
      <c r="E354" s="16" t="str">
        <f t="shared" si="5"/>
        <v/>
      </c>
    </row>
    <row r="355" spans="2:5" x14ac:dyDescent="0.3">
      <c r="B355" s="7">
        <v>353</v>
      </c>
      <c r="C355" s="5"/>
      <c r="D355" s="186"/>
      <c r="E355" s="16" t="str">
        <f t="shared" si="5"/>
        <v/>
      </c>
    </row>
    <row r="356" spans="2:5" x14ac:dyDescent="0.3">
      <c r="B356" s="7">
        <v>354</v>
      </c>
      <c r="C356" s="5"/>
      <c r="D356" s="186"/>
      <c r="E356" s="16" t="str">
        <f t="shared" si="5"/>
        <v/>
      </c>
    </row>
    <row r="357" spans="2:5" x14ac:dyDescent="0.3">
      <c r="B357" s="7">
        <v>355</v>
      </c>
      <c r="C357" s="5"/>
      <c r="D357" s="186"/>
      <c r="E357" s="16" t="str">
        <f t="shared" si="5"/>
        <v/>
      </c>
    </row>
    <row r="358" spans="2:5" x14ac:dyDescent="0.3">
      <c r="B358" s="7">
        <v>356</v>
      </c>
      <c r="C358" s="5"/>
      <c r="D358" s="186"/>
      <c r="E358" s="16" t="str">
        <f t="shared" si="5"/>
        <v/>
      </c>
    </row>
    <row r="359" spans="2:5" x14ac:dyDescent="0.3">
      <c r="B359" s="7">
        <v>357</v>
      </c>
      <c r="C359" s="5"/>
      <c r="D359" s="186"/>
      <c r="E359" s="16" t="str">
        <f t="shared" si="5"/>
        <v/>
      </c>
    </row>
    <row r="360" spans="2:5" x14ac:dyDescent="0.3">
      <c r="B360" s="7">
        <v>358</v>
      </c>
      <c r="C360" s="5"/>
      <c r="D360" s="186"/>
      <c r="E360" s="16" t="str">
        <f t="shared" si="5"/>
        <v/>
      </c>
    </row>
    <row r="361" spans="2:5" x14ac:dyDescent="0.3">
      <c r="B361" s="7">
        <v>359</v>
      </c>
      <c r="C361" s="5"/>
      <c r="D361" s="186"/>
      <c r="E361" s="16" t="str">
        <f t="shared" si="5"/>
        <v/>
      </c>
    </row>
    <row r="362" spans="2:5" x14ac:dyDescent="0.3">
      <c r="B362" s="7">
        <v>360</v>
      </c>
      <c r="C362" s="5"/>
      <c r="D362" s="186"/>
      <c r="E362" s="16" t="str">
        <f t="shared" si="5"/>
        <v/>
      </c>
    </row>
    <row r="363" spans="2:5" x14ac:dyDescent="0.3">
      <c r="B363" s="7">
        <v>361</v>
      </c>
      <c r="C363" s="5"/>
      <c r="D363" s="186"/>
      <c r="E363" s="16" t="str">
        <f t="shared" si="5"/>
        <v/>
      </c>
    </row>
    <row r="364" spans="2:5" x14ac:dyDescent="0.3">
      <c r="B364" s="7">
        <v>362</v>
      </c>
      <c r="C364" s="5"/>
      <c r="D364" s="186"/>
      <c r="E364" s="16" t="str">
        <f t="shared" si="5"/>
        <v/>
      </c>
    </row>
    <row r="365" spans="2:5" x14ac:dyDescent="0.3">
      <c r="B365" s="7">
        <v>363</v>
      </c>
      <c r="C365" s="5"/>
      <c r="D365" s="186"/>
      <c r="E365" s="16" t="str">
        <f t="shared" si="5"/>
        <v/>
      </c>
    </row>
    <row r="366" spans="2:5" x14ac:dyDescent="0.3">
      <c r="B366" s="7">
        <v>364</v>
      </c>
      <c r="C366" s="5"/>
      <c r="D366" s="186"/>
      <c r="E366" s="16" t="str">
        <f t="shared" si="5"/>
        <v/>
      </c>
    </row>
    <row r="367" spans="2:5" x14ac:dyDescent="0.3">
      <c r="B367" s="7">
        <v>365</v>
      </c>
      <c r="C367" s="5"/>
      <c r="D367" s="186"/>
      <c r="E367" s="16" t="str">
        <f t="shared" si="5"/>
        <v/>
      </c>
    </row>
    <row r="368" spans="2:5" x14ac:dyDescent="0.3">
      <c r="B368" s="7">
        <v>366</v>
      </c>
      <c r="C368" s="5"/>
      <c r="D368" s="186"/>
      <c r="E368" s="16" t="str">
        <f t="shared" si="5"/>
        <v/>
      </c>
    </row>
    <row r="369" spans="2:5" x14ac:dyDescent="0.3">
      <c r="B369" s="7">
        <v>367</v>
      </c>
      <c r="C369" s="5"/>
      <c r="D369" s="186"/>
      <c r="E369" s="16" t="str">
        <f t="shared" si="5"/>
        <v/>
      </c>
    </row>
    <row r="370" spans="2:5" x14ac:dyDescent="0.3">
      <c r="B370" s="7">
        <v>368</v>
      </c>
      <c r="C370" s="5"/>
      <c r="D370" s="186"/>
      <c r="E370" s="16" t="str">
        <f t="shared" si="5"/>
        <v/>
      </c>
    </row>
    <row r="371" spans="2:5" x14ac:dyDescent="0.3">
      <c r="B371" s="7">
        <v>369</v>
      </c>
      <c r="C371" s="5"/>
      <c r="D371" s="186"/>
      <c r="E371" s="16" t="str">
        <f t="shared" si="5"/>
        <v/>
      </c>
    </row>
    <row r="372" spans="2:5" x14ac:dyDescent="0.3">
      <c r="B372" s="7">
        <v>370</v>
      </c>
      <c r="C372" s="5"/>
      <c r="D372" s="186"/>
      <c r="E372" s="16" t="str">
        <f t="shared" si="5"/>
        <v/>
      </c>
    </row>
    <row r="373" spans="2:5" x14ac:dyDescent="0.3">
      <c r="B373" s="7">
        <v>371</v>
      </c>
      <c r="C373" s="5"/>
      <c r="D373" s="186"/>
      <c r="E373" s="16" t="str">
        <f t="shared" si="5"/>
        <v/>
      </c>
    </row>
    <row r="374" spans="2:5" x14ac:dyDescent="0.3">
      <c r="B374" s="7">
        <v>372</v>
      </c>
      <c r="C374" s="5"/>
      <c r="D374" s="186"/>
      <c r="E374" s="16" t="str">
        <f t="shared" si="5"/>
        <v/>
      </c>
    </row>
    <row r="375" spans="2:5" x14ac:dyDescent="0.3">
      <c r="B375" s="7">
        <v>373</v>
      </c>
      <c r="C375" s="5"/>
      <c r="D375" s="186"/>
      <c r="E375" s="16" t="str">
        <f t="shared" si="5"/>
        <v/>
      </c>
    </row>
    <row r="376" spans="2:5" x14ac:dyDescent="0.3">
      <c r="B376" s="7">
        <v>374</v>
      </c>
      <c r="C376" s="5"/>
      <c r="D376" s="186"/>
      <c r="E376" s="16" t="str">
        <f t="shared" si="5"/>
        <v/>
      </c>
    </row>
    <row r="377" spans="2:5" x14ac:dyDescent="0.3">
      <c r="B377" s="7">
        <v>375</v>
      </c>
      <c r="C377" s="5"/>
      <c r="D377" s="186"/>
      <c r="E377" s="16" t="str">
        <f t="shared" si="5"/>
        <v/>
      </c>
    </row>
    <row r="378" spans="2:5" x14ac:dyDescent="0.3">
      <c r="B378" s="7">
        <v>376</v>
      </c>
      <c r="C378" s="5"/>
      <c r="D378" s="186"/>
      <c r="E378" s="16" t="str">
        <f t="shared" si="5"/>
        <v/>
      </c>
    </row>
    <row r="379" spans="2:5" x14ac:dyDescent="0.3">
      <c r="B379" s="7">
        <v>377</v>
      </c>
      <c r="C379" s="5"/>
      <c r="D379" s="186"/>
      <c r="E379" s="16" t="str">
        <f t="shared" si="5"/>
        <v/>
      </c>
    </row>
    <row r="380" spans="2:5" x14ac:dyDescent="0.3">
      <c r="B380" s="7">
        <v>378</v>
      </c>
      <c r="C380" s="5"/>
      <c r="D380" s="186"/>
      <c r="E380" s="16" t="str">
        <f t="shared" si="5"/>
        <v/>
      </c>
    </row>
    <row r="381" spans="2:5" x14ac:dyDescent="0.3">
      <c r="B381" s="7">
        <v>379</v>
      </c>
      <c r="C381" s="5"/>
      <c r="D381" s="186"/>
      <c r="E381" s="16" t="str">
        <f t="shared" si="5"/>
        <v/>
      </c>
    </row>
    <row r="382" spans="2:5" x14ac:dyDescent="0.3">
      <c r="B382" s="7">
        <v>380</v>
      </c>
      <c r="C382" s="5"/>
      <c r="D382" s="186"/>
      <c r="E382" s="16" t="str">
        <f t="shared" si="5"/>
        <v/>
      </c>
    </row>
    <row r="383" spans="2:5" x14ac:dyDescent="0.3">
      <c r="B383" s="7">
        <v>381</v>
      </c>
      <c r="C383" s="5"/>
      <c r="D383" s="186"/>
      <c r="E383" s="16" t="str">
        <f t="shared" si="5"/>
        <v/>
      </c>
    </row>
    <row r="384" spans="2:5" x14ac:dyDescent="0.3">
      <c r="B384" s="7">
        <v>382</v>
      </c>
      <c r="C384" s="5"/>
      <c r="D384" s="186"/>
      <c r="E384" s="16" t="str">
        <f t="shared" si="5"/>
        <v/>
      </c>
    </row>
    <row r="385" spans="2:5" x14ac:dyDescent="0.3">
      <c r="B385" s="7">
        <v>383</v>
      </c>
      <c r="C385" s="5"/>
      <c r="D385" s="186"/>
      <c r="E385" s="16" t="str">
        <f t="shared" si="5"/>
        <v/>
      </c>
    </row>
    <row r="386" spans="2:5" x14ac:dyDescent="0.3">
      <c r="B386" s="7">
        <v>384</v>
      </c>
      <c r="C386" s="5"/>
      <c r="D386" s="186"/>
      <c r="E386" s="16" t="str">
        <f t="shared" si="5"/>
        <v/>
      </c>
    </row>
    <row r="387" spans="2:5" x14ac:dyDescent="0.3">
      <c r="B387" s="7">
        <v>385</v>
      </c>
      <c r="C387" s="5"/>
      <c r="D387" s="186"/>
      <c r="E387" s="16" t="str">
        <f t="shared" si="5"/>
        <v/>
      </c>
    </row>
    <row r="388" spans="2:5" x14ac:dyDescent="0.3">
      <c r="B388" s="7">
        <v>386</v>
      </c>
      <c r="C388" s="5"/>
      <c r="D388" s="186"/>
      <c r="E388" s="16" t="str">
        <f t="shared" ref="E388:E451" si="6">IF(C388&gt;0,PI()*((C388/1000)/2)^2,IF(D388&gt;0,PI()*((D388/100)/2)^2,""))</f>
        <v/>
      </c>
    </row>
    <row r="389" spans="2:5" x14ac:dyDescent="0.3">
      <c r="B389" s="7">
        <v>387</v>
      </c>
      <c r="C389" s="5"/>
      <c r="D389" s="186"/>
      <c r="E389" s="16" t="str">
        <f t="shared" si="6"/>
        <v/>
      </c>
    </row>
    <row r="390" spans="2:5" x14ac:dyDescent="0.3">
      <c r="B390" s="7">
        <v>388</v>
      </c>
      <c r="C390" s="5"/>
      <c r="D390" s="186"/>
      <c r="E390" s="16" t="str">
        <f t="shared" si="6"/>
        <v/>
      </c>
    </row>
    <row r="391" spans="2:5" x14ac:dyDescent="0.3">
      <c r="B391" s="7">
        <v>389</v>
      </c>
      <c r="C391" s="5"/>
      <c r="D391" s="186"/>
      <c r="E391" s="16" t="str">
        <f t="shared" si="6"/>
        <v/>
      </c>
    </row>
    <row r="392" spans="2:5" x14ac:dyDescent="0.3">
      <c r="B392" s="7">
        <v>390</v>
      </c>
      <c r="C392" s="5"/>
      <c r="D392" s="186"/>
      <c r="E392" s="16" t="str">
        <f t="shared" si="6"/>
        <v/>
      </c>
    </row>
    <row r="393" spans="2:5" x14ac:dyDescent="0.3">
      <c r="B393" s="7">
        <v>391</v>
      </c>
      <c r="C393" s="5"/>
      <c r="D393" s="186"/>
      <c r="E393" s="16" t="str">
        <f t="shared" si="6"/>
        <v/>
      </c>
    </row>
    <row r="394" spans="2:5" x14ac:dyDescent="0.3">
      <c r="B394" s="7">
        <v>392</v>
      </c>
      <c r="C394" s="5"/>
      <c r="D394" s="186"/>
      <c r="E394" s="16" t="str">
        <f t="shared" si="6"/>
        <v/>
      </c>
    </row>
    <row r="395" spans="2:5" x14ac:dyDescent="0.3">
      <c r="B395" s="7">
        <v>393</v>
      </c>
      <c r="C395" s="5"/>
      <c r="D395" s="186"/>
      <c r="E395" s="16" t="str">
        <f t="shared" si="6"/>
        <v/>
      </c>
    </row>
    <row r="396" spans="2:5" x14ac:dyDescent="0.3">
      <c r="B396" s="7">
        <v>394</v>
      </c>
      <c r="C396" s="5"/>
      <c r="D396" s="186"/>
      <c r="E396" s="16" t="str">
        <f t="shared" si="6"/>
        <v/>
      </c>
    </row>
    <row r="397" spans="2:5" x14ac:dyDescent="0.3">
      <c r="B397" s="7">
        <v>395</v>
      </c>
      <c r="C397" s="5"/>
      <c r="D397" s="186"/>
      <c r="E397" s="16" t="str">
        <f t="shared" si="6"/>
        <v/>
      </c>
    </row>
    <row r="398" spans="2:5" x14ac:dyDescent="0.3">
      <c r="B398" s="7">
        <v>396</v>
      </c>
      <c r="C398" s="5"/>
      <c r="D398" s="186"/>
      <c r="E398" s="16" t="str">
        <f t="shared" si="6"/>
        <v/>
      </c>
    </row>
    <row r="399" spans="2:5" x14ac:dyDescent="0.3">
      <c r="B399" s="7">
        <v>397</v>
      </c>
      <c r="C399" s="5"/>
      <c r="D399" s="186"/>
      <c r="E399" s="16" t="str">
        <f t="shared" si="6"/>
        <v/>
      </c>
    </row>
    <row r="400" spans="2:5" x14ac:dyDescent="0.3">
      <c r="B400" s="7">
        <v>398</v>
      </c>
      <c r="C400" s="5"/>
      <c r="D400" s="186"/>
      <c r="E400" s="16" t="str">
        <f t="shared" si="6"/>
        <v/>
      </c>
    </row>
    <row r="401" spans="2:5" x14ac:dyDescent="0.3">
      <c r="B401" s="7">
        <v>399</v>
      </c>
      <c r="C401" s="5"/>
      <c r="D401" s="186"/>
      <c r="E401" s="16" t="str">
        <f t="shared" si="6"/>
        <v/>
      </c>
    </row>
    <row r="402" spans="2:5" x14ac:dyDescent="0.3">
      <c r="B402" s="7">
        <v>400</v>
      </c>
      <c r="C402" s="5"/>
      <c r="D402" s="186"/>
      <c r="E402" s="16" t="str">
        <f t="shared" si="6"/>
        <v/>
      </c>
    </row>
    <row r="403" spans="2:5" x14ac:dyDescent="0.3">
      <c r="B403" s="7">
        <v>401</v>
      </c>
      <c r="C403" s="5"/>
      <c r="D403" s="186"/>
      <c r="E403" s="16" t="str">
        <f t="shared" si="6"/>
        <v/>
      </c>
    </row>
    <row r="404" spans="2:5" x14ac:dyDescent="0.3">
      <c r="B404" s="7">
        <v>402</v>
      </c>
      <c r="C404" s="5"/>
      <c r="D404" s="186"/>
      <c r="E404" s="16" t="str">
        <f t="shared" si="6"/>
        <v/>
      </c>
    </row>
    <row r="405" spans="2:5" x14ac:dyDescent="0.3">
      <c r="B405" s="7">
        <v>403</v>
      </c>
      <c r="C405" s="5"/>
      <c r="D405" s="186"/>
      <c r="E405" s="16" t="str">
        <f t="shared" si="6"/>
        <v/>
      </c>
    </row>
    <row r="406" spans="2:5" x14ac:dyDescent="0.3">
      <c r="B406" s="7">
        <v>404</v>
      </c>
      <c r="C406" s="5"/>
      <c r="D406" s="186"/>
      <c r="E406" s="16" t="str">
        <f t="shared" si="6"/>
        <v/>
      </c>
    </row>
    <row r="407" spans="2:5" x14ac:dyDescent="0.3">
      <c r="B407" s="7">
        <v>405</v>
      </c>
      <c r="C407" s="5"/>
      <c r="D407" s="186"/>
      <c r="E407" s="16" t="str">
        <f t="shared" si="6"/>
        <v/>
      </c>
    </row>
    <row r="408" spans="2:5" x14ac:dyDescent="0.3">
      <c r="B408" s="7">
        <v>406</v>
      </c>
      <c r="C408" s="5"/>
      <c r="D408" s="186"/>
      <c r="E408" s="16" t="str">
        <f t="shared" si="6"/>
        <v/>
      </c>
    </row>
    <row r="409" spans="2:5" x14ac:dyDescent="0.3">
      <c r="B409" s="7">
        <v>407</v>
      </c>
      <c r="C409" s="5"/>
      <c r="D409" s="186"/>
      <c r="E409" s="16" t="str">
        <f t="shared" si="6"/>
        <v/>
      </c>
    </row>
    <row r="410" spans="2:5" x14ac:dyDescent="0.3">
      <c r="B410" s="7">
        <v>408</v>
      </c>
      <c r="C410" s="5"/>
      <c r="D410" s="186"/>
      <c r="E410" s="16" t="str">
        <f t="shared" si="6"/>
        <v/>
      </c>
    </row>
    <row r="411" spans="2:5" x14ac:dyDescent="0.3">
      <c r="B411" s="7">
        <v>409</v>
      </c>
      <c r="C411" s="5"/>
      <c r="D411" s="186"/>
      <c r="E411" s="16" t="str">
        <f t="shared" si="6"/>
        <v/>
      </c>
    </row>
    <row r="412" spans="2:5" x14ac:dyDescent="0.3">
      <c r="B412" s="7">
        <v>410</v>
      </c>
      <c r="C412" s="5"/>
      <c r="D412" s="186"/>
      <c r="E412" s="16" t="str">
        <f t="shared" si="6"/>
        <v/>
      </c>
    </row>
    <row r="413" spans="2:5" x14ac:dyDescent="0.3">
      <c r="B413" s="7">
        <v>411</v>
      </c>
      <c r="C413" s="5"/>
      <c r="D413" s="186"/>
      <c r="E413" s="16" t="str">
        <f t="shared" si="6"/>
        <v/>
      </c>
    </row>
    <row r="414" spans="2:5" x14ac:dyDescent="0.3">
      <c r="B414" s="7">
        <v>412</v>
      </c>
      <c r="C414" s="5"/>
      <c r="D414" s="186"/>
      <c r="E414" s="16" t="str">
        <f t="shared" si="6"/>
        <v/>
      </c>
    </row>
    <row r="415" spans="2:5" x14ac:dyDescent="0.3">
      <c r="B415" s="7">
        <v>413</v>
      </c>
      <c r="C415" s="5"/>
      <c r="D415" s="186"/>
      <c r="E415" s="16" t="str">
        <f t="shared" si="6"/>
        <v/>
      </c>
    </row>
    <row r="416" spans="2:5" x14ac:dyDescent="0.3">
      <c r="B416" s="7">
        <v>414</v>
      </c>
      <c r="C416" s="5"/>
      <c r="D416" s="186"/>
      <c r="E416" s="16" t="str">
        <f t="shared" si="6"/>
        <v/>
      </c>
    </row>
    <row r="417" spans="2:5" x14ac:dyDescent="0.3">
      <c r="B417" s="7">
        <v>415</v>
      </c>
      <c r="C417" s="5"/>
      <c r="D417" s="186"/>
      <c r="E417" s="16" t="str">
        <f t="shared" si="6"/>
        <v/>
      </c>
    </row>
    <row r="418" spans="2:5" x14ac:dyDescent="0.3">
      <c r="B418" s="7">
        <v>416</v>
      </c>
      <c r="C418" s="5"/>
      <c r="D418" s="186"/>
      <c r="E418" s="16" t="str">
        <f t="shared" si="6"/>
        <v/>
      </c>
    </row>
    <row r="419" spans="2:5" x14ac:dyDescent="0.3">
      <c r="B419" s="7">
        <v>417</v>
      </c>
      <c r="C419" s="5"/>
      <c r="D419" s="186"/>
      <c r="E419" s="16" t="str">
        <f t="shared" si="6"/>
        <v/>
      </c>
    </row>
    <row r="420" spans="2:5" x14ac:dyDescent="0.3">
      <c r="B420" s="7">
        <v>418</v>
      </c>
      <c r="C420" s="5"/>
      <c r="D420" s="186"/>
      <c r="E420" s="16" t="str">
        <f t="shared" si="6"/>
        <v/>
      </c>
    </row>
    <row r="421" spans="2:5" x14ac:dyDescent="0.3">
      <c r="B421" s="7">
        <v>419</v>
      </c>
      <c r="C421" s="5"/>
      <c r="D421" s="186"/>
      <c r="E421" s="16" t="str">
        <f t="shared" si="6"/>
        <v/>
      </c>
    </row>
    <row r="422" spans="2:5" x14ac:dyDescent="0.3">
      <c r="B422" s="7">
        <v>420</v>
      </c>
      <c r="C422" s="5"/>
      <c r="D422" s="186"/>
      <c r="E422" s="16" t="str">
        <f t="shared" si="6"/>
        <v/>
      </c>
    </row>
    <row r="423" spans="2:5" x14ac:dyDescent="0.3">
      <c r="B423" s="7">
        <v>421</v>
      </c>
      <c r="C423" s="5"/>
      <c r="D423" s="186"/>
      <c r="E423" s="16" t="str">
        <f t="shared" si="6"/>
        <v/>
      </c>
    </row>
    <row r="424" spans="2:5" x14ac:dyDescent="0.3">
      <c r="B424" s="7">
        <v>422</v>
      </c>
      <c r="C424" s="5"/>
      <c r="D424" s="186"/>
      <c r="E424" s="16" t="str">
        <f t="shared" si="6"/>
        <v/>
      </c>
    </row>
    <row r="425" spans="2:5" x14ac:dyDescent="0.3">
      <c r="B425" s="7">
        <v>423</v>
      </c>
      <c r="C425" s="5"/>
      <c r="D425" s="186"/>
      <c r="E425" s="16" t="str">
        <f t="shared" si="6"/>
        <v/>
      </c>
    </row>
    <row r="426" spans="2:5" x14ac:dyDescent="0.3">
      <c r="B426" s="7">
        <v>424</v>
      </c>
      <c r="C426" s="5"/>
      <c r="D426" s="186"/>
      <c r="E426" s="16" t="str">
        <f t="shared" si="6"/>
        <v/>
      </c>
    </row>
    <row r="427" spans="2:5" x14ac:dyDescent="0.3">
      <c r="B427" s="7">
        <v>425</v>
      </c>
      <c r="C427" s="5"/>
      <c r="D427" s="186"/>
      <c r="E427" s="16" t="str">
        <f t="shared" si="6"/>
        <v/>
      </c>
    </row>
    <row r="428" spans="2:5" x14ac:dyDescent="0.3">
      <c r="B428" s="7">
        <v>426</v>
      </c>
      <c r="C428" s="5"/>
      <c r="D428" s="186"/>
      <c r="E428" s="16" t="str">
        <f t="shared" si="6"/>
        <v/>
      </c>
    </row>
    <row r="429" spans="2:5" x14ac:dyDescent="0.3">
      <c r="B429" s="7">
        <v>427</v>
      </c>
      <c r="C429" s="5"/>
      <c r="D429" s="186"/>
      <c r="E429" s="16" t="str">
        <f t="shared" si="6"/>
        <v/>
      </c>
    </row>
    <row r="430" spans="2:5" x14ac:dyDescent="0.3">
      <c r="B430" s="7">
        <v>428</v>
      </c>
      <c r="C430" s="5"/>
      <c r="D430" s="186"/>
      <c r="E430" s="16" t="str">
        <f t="shared" si="6"/>
        <v/>
      </c>
    </row>
    <row r="431" spans="2:5" x14ac:dyDescent="0.3">
      <c r="B431" s="7">
        <v>429</v>
      </c>
      <c r="C431" s="5"/>
      <c r="D431" s="186"/>
      <c r="E431" s="16" t="str">
        <f t="shared" si="6"/>
        <v/>
      </c>
    </row>
    <row r="432" spans="2:5" x14ac:dyDescent="0.3">
      <c r="B432" s="7">
        <v>430</v>
      </c>
      <c r="C432" s="5"/>
      <c r="D432" s="186"/>
      <c r="E432" s="16" t="str">
        <f t="shared" si="6"/>
        <v/>
      </c>
    </row>
    <row r="433" spans="2:5" x14ac:dyDescent="0.3">
      <c r="B433" s="7">
        <v>431</v>
      </c>
      <c r="C433" s="5"/>
      <c r="D433" s="186"/>
      <c r="E433" s="16" t="str">
        <f t="shared" si="6"/>
        <v/>
      </c>
    </row>
    <row r="434" spans="2:5" x14ac:dyDescent="0.3">
      <c r="B434" s="7">
        <v>432</v>
      </c>
      <c r="C434" s="5"/>
      <c r="D434" s="186"/>
      <c r="E434" s="16" t="str">
        <f t="shared" si="6"/>
        <v/>
      </c>
    </row>
    <row r="435" spans="2:5" x14ac:dyDescent="0.3">
      <c r="B435" s="7">
        <v>433</v>
      </c>
      <c r="C435" s="5"/>
      <c r="D435" s="186"/>
      <c r="E435" s="16" t="str">
        <f t="shared" si="6"/>
        <v/>
      </c>
    </row>
    <row r="436" spans="2:5" x14ac:dyDescent="0.3">
      <c r="B436" s="7">
        <v>434</v>
      </c>
      <c r="C436" s="5"/>
      <c r="D436" s="186"/>
      <c r="E436" s="16" t="str">
        <f t="shared" si="6"/>
        <v/>
      </c>
    </row>
    <row r="437" spans="2:5" x14ac:dyDescent="0.3">
      <c r="B437" s="7">
        <v>435</v>
      </c>
      <c r="C437" s="5"/>
      <c r="D437" s="186"/>
      <c r="E437" s="16" t="str">
        <f t="shared" si="6"/>
        <v/>
      </c>
    </row>
    <row r="438" spans="2:5" x14ac:dyDescent="0.3">
      <c r="B438" s="7">
        <v>436</v>
      </c>
      <c r="C438" s="5"/>
      <c r="D438" s="186"/>
      <c r="E438" s="16" t="str">
        <f t="shared" si="6"/>
        <v/>
      </c>
    </row>
    <row r="439" spans="2:5" x14ac:dyDescent="0.3">
      <c r="B439" s="7">
        <v>437</v>
      </c>
      <c r="C439" s="5"/>
      <c r="D439" s="186"/>
      <c r="E439" s="16" t="str">
        <f t="shared" si="6"/>
        <v/>
      </c>
    </row>
    <row r="440" spans="2:5" x14ac:dyDescent="0.3">
      <c r="B440" s="7">
        <v>438</v>
      </c>
      <c r="C440" s="5"/>
      <c r="D440" s="186"/>
      <c r="E440" s="16" t="str">
        <f t="shared" si="6"/>
        <v/>
      </c>
    </row>
    <row r="441" spans="2:5" x14ac:dyDescent="0.3">
      <c r="B441" s="7">
        <v>439</v>
      </c>
      <c r="C441" s="5"/>
      <c r="D441" s="186"/>
      <c r="E441" s="16" t="str">
        <f t="shared" si="6"/>
        <v/>
      </c>
    </row>
    <row r="442" spans="2:5" x14ac:dyDescent="0.3">
      <c r="B442" s="7">
        <v>440</v>
      </c>
      <c r="C442" s="5"/>
      <c r="D442" s="186"/>
      <c r="E442" s="16" t="str">
        <f t="shared" si="6"/>
        <v/>
      </c>
    </row>
    <row r="443" spans="2:5" x14ac:dyDescent="0.3">
      <c r="B443" s="7">
        <v>441</v>
      </c>
      <c r="C443" s="5"/>
      <c r="D443" s="186"/>
      <c r="E443" s="16" t="str">
        <f t="shared" si="6"/>
        <v/>
      </c>
    </row>
    <row r="444" spans="2:5" x14ac:dyDescent="0.3">
      <c r="B444" s="7">
        <v>442</v>
      </c>
      <c r="C444" s="5"/>
      <c r="D444" s="186"/>
      <c r="E444" s="16" t="str">
        <f t="shared" si="6"/>
        <v/>
      </c>
    </row>
    <row r="445" spans="2:5" x14ac:dyDescent="0.3">
      <c r="B445" s="7">
        <v>443</v>
      </c>
      <c r="C445" s="5"/>
      <c r="D445" s="186"/>
      <c r="E445" s="16" t="str">
        <f t="shared" si="6"/>
        <v/>
      </c>
    </row>
    <row r="446" spans="2:5" x14ac:dyDescent="0.3">
      <c r="B446" s="7">
        <v>444</v>
      </c>
      <c r="C446" s="5"/>
      <c r="D446" s="186"/>
      <c r="E446" s="16" t="str">
        <f t="shared" si="6"/>
        <v/>
      </c>
    </row>
    <row r="447" spans="2:5" x14ac:dyDescent="0.3">
      <c r="B447" s="7">
        <v>445</v>
      </c>
      <c r="C447" s="5"/>
      <c r="D447" s="186"/>
      <c r="E447" s="16" t="str">
        <f t="shared" si="6"/>
        <v/>
      </c>
    </row>
    <row r="448" spans="2:5" x14ac:dyDescent="0.3">
      <c r="B448" s="7">
        <v>446</v>
      </c>
      <c r="C448" s="5"/>
      <c r="D448" s="186"/>
      <c r="E448" s="16" t="str">
        <f t="shared" si="6"/>
        <v/>
      </c>
    </row>
    <row r="449" spans="2:5" x14ac:dyDescent="0.3">
      <c r="B449" s="7">
        <v>447</v>
      </c>
      <c r="C449" s="5"/>
      <c r="D449" s="186"/>
      <c r="E449" s="16" t="str">
        <f t="shared" si="6"/>
        <v/>
      </c>
    </row>
    <row r="450" spans="2:5" x14ac:dyDescent="0.3">
      <c r="B450" s="7">
        <v>448</v>
      </c>
      <c r="C450" s="5"/>
      <c r="D450" s="186"/>
      <c r="E450" s="16" t="str">
        <f t="shared" si="6"/>
        <v/>
      </c>
    </row>
    <row r="451" spans="2:5" x14ac:dyDescent="0.3">
      <c r="B451" s="7">
        <v>449</v>
      </c>
      <c r="C451" s="5"/>
      <c r="D451" s="186"/>
      <c r="E451" s="16" t="str">
        <f t="shared" si="6"/>
        <v/>
      </c>
    </row>
    <row r="452" spans="2:5" x14ac:dyDescent="0.3">
      <c r="B452" s="7">
        <v>450</v>
      </c>
      <c r="C452" s="5"/>
      <c r="D452" s="186"/>
      <c r="E452" s="16" t="str">
        <f t="shared" ref="E452:E502" si="7">IF(C452&gt;0,PI()*((C452/1000)/2)^2,IF(D452&gt;0,PI()*((D452/100)/2)^2,""))</f>
        <v/>
      </c>
    </row>
    <row r="453" spans="2:5" x14ac:dyDescent="0.3">
      <c r="B453" s="7">
        <v>451</v>
      </c>
      <c r="C453" s="5"/>
      <c r="D453" s="186"/>
      <c r="E453" s="16" t="str">
        <f t="shared" si="7"/>
        <v/>
      </c>
    </row>
    <row r="454" spans="2:5" x14ac:dyDescent="0.3">
      <c r="B454" s="7">
        <v>452</v>
      </c>
      <c r="C454" s="5"/>
      <c r="D454" s="186"/>
      <c r="E454" s="16" t="str">
        <f t="shared" si="7"/>
        <v/>
      </c>
    </row>
    <row r="455" spans="2:5" x14ac:dyDescent="0.3">
      <c r="B455" s="7">
        <v>453</v>
      </c>
      <c r="C455" s="5"/>
      <c r="D455" s="186"/>
      <c r="E455" s="16" t="str">
        <f t="shared" si="7"/>
        <v/>
      </c>
    </row>
    <row r="456" spans="2:5" x14ac:dyDescent="0.3">
      <c r="B456" s="7">
        <v>454</v>
      </c>
      <c r="C456" s="5"/>
      <c r="D456" s="186"/>
      <c r="E456" s="16" t="str">
        <f t="shared" si="7"/>
        <v/>
      </c>
    </row>
    <row r="457" spans="2:5" x14ac:dyDescent="0.3">
      <c r="B457" s="7">
        <v>455</v>
      </c>
      <c r="C457" s="5"/>
      <c r="D457" s="186"/>
      <c r="E457" s="16" t="str">
        <f t="shared" si="7"/>
        <v/>
      </c>
    </row>
    <row r="458" spans="2:5" x14ac:dyDescent="0.3">
      <c r="B458" s="7">
        <v>456</v>
      </c>
      <c r="C458" s="5"/>
      <c r="D458" s="186"/>
      <c r="E458" s="16" t="str">
        <f t="shared" si="7"/>
        <v/>
      </c>
    </row>
    <row r="459" spans="2:5" x14ac:dyDescent="0.3">
      <c r="B459" s="7">
        <v>457</v>
      </c>
      <c r="C459" s="5"/>
      <c r="D459" s="186"/>
      <c r="E459" s="16" t="str">
        <f t="shared" si="7"/>
        <v/>
      </c>
    </row>
    <row r="460" spans="2:5" x14ac:dyDescent="0.3">
      <c r="B460" s="7">
        <v>458</v>
      </c>
      <c r="C460" s="5"/>
      <c r="D460" s="186"/>
      <c r="E460" s="16" t="str">
        <f t="shared" si="7"/>
        <v/>
      </c>
    </row>
    <row r="461" spans="2:5" x14ac:dyDescent="0.3">
      <c r="B461" s="7">
        <v>459</v>
      </c>
      <c r="C461" s="5"/>
      <c r="D461" s="186"/>
      <c r="E461" s="16" t="str">
        <f t="shared" si="7"/>
        <v/>
      </c>
    </row>
    <row r="462" spans="2:5" x14ac:dyDescent="0.3">
      <c r="B462" s="7">
        <v>460</v>
      </c>
      <c r="C462" s="5"/>
      <c r="D462" s="186"/>
      <c r="E462" s="16" t="str">
        <f t="shared" si="7"/>
        <v/>
      </c>
    </row>
    <row r="463" spans="2:5" x14ac:dyDescent="0.3">
      <c r="B463" s="7">
        <v>461</v>
      </c>
      <c r="C463" s="5"/>
      <c r="D463" s="186"/>
      <c r="E463" s="16" t="str">
        <f t="shared" si="7"/>
        <v/>
      </c>
    </row>
    <row r="464" spans="2:5" x14ac:dyDescent="0.3">
      <c r="B464" s="7">
        <v>462</v>
      </c>
      <c r="C464" s="5"/>
      <c r="D464" s="186"/>
      <c r="E464" s="16" t="str">
        <f t="shared" si="7"/>
        <v/>
      </c>
    </row>
    <row r="465" spans="2:5" x14ac:dyDescent="0.3">
      <c r="B465" s="7">
        <v>463</v>
      </c>
      <c r="C465" s="5"/>
      <c r="D465" s="186"/>
      <c r="E465" s="16" t="str">
        <f t="shared" si="7"/>
        <v/>
      </c>
    </row>
    <row r="466" spans="2:5" x14ac:dyDescent="0.3">
      <c r="B466" s="7">
        <v>464</v>
      </c>
      <c r="C466" s="5"/>
      <c r="D466" s="186"/>
      <c r="E466" s="16" t="str">
        <f t="shared" si="7"/>
        <v/>
      </c>
    </row>
    <row r="467" spans="2:5" x14ac:dyDescent="0.3">
      <c r="B467" s="7">
        <v>465</v>
      </c>
      <c r="C467" s="5"/>
      <c r="D467" s="186"/>
      <c r="E467" s="16" t="str">
        <f t="shared" si="7"/>
        <v/>
      </c>
    </row>
    <row r="468" spans="2:5" x14ac:dyDescent="0.3">
      <c r="B468" s="7">
        <v>466</v>
      </c>
      <c r="C468" s="5"/>
      <c r="D468" s="186"/>
      <c r="E468" s="16" t="str">
        <f t="shared" si="7"/>
        <v/>
      </c>
    </row>
    <row r="469" spans="2:5" x14ac:dyDescent="0.3">
      <c r="B469" s="7">
        <v>467</v>
      </c>
      <c r="C469" s="5"/>
      <c r="D469" s="186"/>
      <c r="E469" s="16" t="str">
        <f t="shared" si="7"/>
        <v/>
      </c>
    </row>
    <row r="470" spans="2:5" x14ac:dyDescent="0.3">
      <c r="B470" s="7">
        <v>468</v>
      </c>
      <c r="C470" s="5"/>
      <c r="D470" s="186"/>
      <c r="E470" s="16" t="str">
        <f t="shared" si="7"/>
        <v/>
      </c>
    </row>
    <row r="471" spans="2:5" x14ac:dyDescent="0.3">
      <c r="B471" s="7">
        <v>469</v>
      </c>
      <c r="C471" s="5"/>
      <c r="D471" s="186"/>
      <c r="E471" s="16" t="str">
        <f t="shared" si="7"/>
        <v/>
      </c>
    </row>
    <row r="472" spans="2:5" x14ac:dyDescent="0.3">
      <c r="B472" s="7">
        <v>470</v>
      </c>
      <c r="C472" s="5"/>
      <c r="D472" s="186"/>
      <c r="E472" s="16" t="str">
        <f t="shared" si="7"/>
        <v/>
      </c>
    </row>
    <row r="473" spans="2:5" x14ac:dyDescent="0.3">
      <c r="B473" s="7">
        <v>471</v>
      </c>
      <c r="C473" s="5"/>
      <c r="D473" s="186"/>
      <c r="E473" s="16" t="str">
        <f t="shared" si="7"/>
        <v/>
      </c>
    </row>
    <row r="474" spans="2:5" x14ac:dyDescent="0.3">
      <c r="B474" s="7">
        <v>472</v>
      </c>
      <c r="C474" s="5"/>
      <c r="D474" s="186"/>
      <c r="E474" s="16" t="str">
        <f t="shared" si="7"/>
        <v/>
      </c>
    </row>
    <row r="475" spans="2:5" x14ac:dyDescent="0.3">
      <c r="B475" s="7">
        <v>473</v>
      </c>
      <c r="C475" s="5"/>
      <c r="D475" s="186"/>
      <c r="E475" s="16" t="str">
        <f t="shared" si="7"/>
        <v/>
      </c>
    </row>
    <row r="476" spans="2:5" x14ac:dyDescent="0.3">
      <c r="B476" s="7">
        <v>474</v>
      </c>
      <c r="C476" s="5"/>
      <c r="D476" s="186"/>
      <c r="E476" s="16" t="str">
        <f t="shared" si="7"/>
        <v/>
      </c>
    </row>
    <row r="477" spans="2:5" x14ac:dyDescent="0.3">
      <c r="B477" s="7">
        <v>475</v>
      </c>
      <c r="C477" s="5"/>
      <c r="D477" s="186"/>
      <c r="E477" s="16" t="str">
        <f t="shared" si="7"/>
        <v/>
      </c>
    </row>
    <row r="478" spans="2:5" x14ac:dyDescent="0.3">
      <c r="B478" s="7">
        <v>476</v>
      </c>
      <c r="C478" s="5"/>
      <c r="D478" s="186"/>
      <c r="E478" s="16" t="str">
        <f t="shared" si="7"/>
        <v/>
      </c>
    </row>
    <row r="479" spans="2:5" x14ac:dyDescent="0.3">
      <c r="B479" s="7">
        <v>477</v>
      </c>
      <c r="C479" s="5"/>
      <c r="D479" s="186"/>
      <c r="E479" s="16" t="str">
        <f t="shared" si="7"/>
        <v/>
      </c>
    </row>
    <row r="480" spans="2:5" x14ac:dyDescent="0.3">
      <c r="B480" s="7">
        <v>478</v>
      </c>
      <c r="C480" s="5"/>
      <c r="D480" s="186"/>
      <c r="E480" s="16" t="str">
        <f t="shared" si="7"/>
        <v/>
      </c>
    </row>
    <row r="481" spans="2:5" x14ac:dyDescent="0.3">
      <c r="B481" s="7">
        <v>479</v>
      </c>
      <c r="C481" s="5"/>
      <c r="D481" s="186"/>
      <c r="E481" s="16" t="str">
        <f t="shared" si="7"/>
        <v/>
      </c>
    </row>
    <row r="482" spans="2:5" x14ac:dyDescent="0.3">
      <c r="B482" s="7">
        <v>480</v>
      </c>
      <c r="C482" s="5"/>
      <c r="D482" s="186"/>
      <c r="E482" s="16" t="str">
        <f t="shared" si="7"/>
        <v/>
      </c>
    </row>
    <row r="483" spans="2:5" x14ac:dyDescent="0.3">
      <c r="B483" s="7">
        <v>481</v>
      </c>
      <c r="C483" s="5"/>
      <c r="D483" s="186"/>
      <c r="E483" s="16" t="str">
        <f t="shared" si="7"/>
        <v/>
      </c>
    </row>
    <row r="484" spans="2:5" x14ac:dyDescent="0.3">
      <c r="B484" s="7">
        <v>482</v>
      </c>
      <c r="C484" s="5"/>
      <c r="D484" s="186"/>
      <c r="E484" s="16" t="str">
        <f t="shared" si="7"/>
        <v/>
      </c>
    </row>
    <row r="485" spans="2:5" x14ac:dyDescent="0.3">
      <c r="B485" s="7">
        <v>483</v>
      </c>
      <c r="C485" s="5"/>
      <c r="D485" s="186"/>
      <c r="E485" s="16" t="str">
        <f t="shared" si="7"/>
        <v/>
      </c>
    </row>
    <row r="486" spans="2:5" x14ac:dyDescent="0.3">
      <c r="B486" s="7">
        <v>484</v>
      </c>
      <c r="C486" s="5"/>
      <c r="D486" s="186"/>
      <c r="E486" s="16" t="str">
        <f t="shared" si="7"/>
        <v/>
      </c>
    </row>
    <row r="487" spans="2:5" x14ac:dyDescent="0.3">
      <c r="B487" s="7">
        <v>485</v>
      </c>
      <c r="C487" s="5"/>
      <c r="D487" s="186"/>
      <c r="E487" s="16" t="str">
        <f t="shared" si="7"/>
        <v/>
      </c>
    </row>
    <row r="488" spans="2:5" x14ac:dyDescent="0.3">
      <c r="B488" s="7">
        <v>486</v>
      </c>
      <c r="C488" s="5"/>
      <c r="D488" s="186"/>
      <c r="E488" s="16" t="str">
        <f t="shared" si="7"/>
        <v/>
      </c>
    </row>
    <row r="489" spans="2:5" x14ac:dyDescent="0.3">
      <c r="B489" s="7">
        <v>487</v>
      </c>
      <c r="C489" s="5"/>
      <c r="D489" s="186"/>
      <c r="E489" s="16" t="str">
        <f t="shared" si="7"/>
        <v/>
      </c>
    </row>
    <row r="490" spans="2:5" x14ac:dyDescent="0.3">
      <c r="B490" s="7">
        <v>488</v>
      </c>
      <c r="C490" s="5"/>
      <c r="D490" s="186"/>
      <c r="E490" s="16" t="str">
        <f t="shared" si="7"/>
        <v/>
      </c>
    </row>
    <row r="491" spans="2:5" x14ac:dyDescent="0.3">
      <c r="B491" s="7">
        <v>489</v>
      </c>
      <c r="C491" s="5"/>
      <c r="D491" s="186"/>
      <c r="E491" s="16" t="str">
        <f t="shared" si="7"/>
        <v/>
      </c>
    </row>
    <row r="492" spans="2:5" x14ac:dyDescent="0.3">
      <c r="B492" s="7">
        <v>490</v>
      </c>
      <c r="C492" s="5"/>
      <c r="D492" s="186"/>
      <c r="E492" s="16" t="str">
        <f t="shared" si="7"/>
        <v/>
      </c>
    </row>
    <row r="493" spans="2:5" x14ac:dyDescent="0.3">
      <c r="B493" s="7">
        <v>491</v>
      </c>
      <c r="C493" s="5"/>
      <c r="D493" s="186"/>
      <c r="E493" s="16" t="str">
        <f t="shared" si="7"/>
        <v/>
      </c>
    </row>
    <row r="494" spans="2:5" x14ac:dyDescent="0.3">
      <c r="B494" s="7">
        <v>492</v>
      </c>
      <c r="C494" s="5"/>
      <c r="D494" s="186"/>
      <c r="E494" s="16" t="str">
        <f t="shared" si="7"/>
        <v/>
      </c>
    </row>
    <row r="495" spans="2:5" x14ac:dyDescent="0.3">
      <c r="B495" s="7">
        <v>493</v>
      </c>
      <c r="C495" s="5"/>
      <c r="D495" s="186"/>
      <c r="E495" s="16" t="str">
        <f t="shared" si="7"/>
        <v/>
      </c>
    </row>
    <row r="496" spans="2:5" x14ac:dyDescent="0.3">
      <c r="B496" s="7">
        <v>494</v>
      </c>
      <c r="C496" s="5"/>
      <c r="D496" s="186"/>
      <c r="E496" s="16" t="str">
        <f t="shared" si="7"/>
        <v/>
      </c>
    </row>
    <row r="497" spans="2:5" x14ac:dyDescent="0.3">
      <c r="B497" s="7">
        <v>495</v>
      </c>
      <c r="C497" s="5"/>
      <c r="D497" s="186"/>
      <c r="E497" s="16" t="str">
        <f t="shared" si="7"/>
        <v/>
      </c>
    </row>
    <row r="498" spans="2:5" x14ac:dyDescent="0.3">
      <c r="B498" s="7">
        <v>496</v>
      </c>
      <c r="C498" s="5"/>
      <c r="D498" s="186"/>
      <c r="E498" s="16" t="str">
        <f t="shared" si="7"/>
        <v/>
      </c>
    </row>
    <row r="499" spans="2:5" x14ac:dyDescent="0.3">
      <c r="B499" s="7">
        <v>497</v>
      </c>
      <c r="C499" s="5"/>
      <c r="D499" s="186"/>
      <c r="E499" s="16" t="str">
        <f t="shared" si="7"/>
        <v/>
      </c>
    </row>
    <row r="500" spans="2:5" x14ac:dyDescent="0.3">
      <c r="B500" s="7">
        <v>498</v>
      </c>
      <c r="C500" s="5"/>
      <c r="D500" s="186"/>
      <c r="E500" s="16" t="str">
        <f t="shared" si="7"/>
        <v/>
      </c>
    </row>
    <row r="501" spans="2:5" x14ac:dyDescent="0.3">
      <c r="B501" s="7">
        <v>499</v>
      </c>
      <c r="C501" s="5"/>
      <c r="D501" s="186"/>
      <c r="E501" s="16" t="str">
        <f t="shared" si="7"/>
        <v/>
      </c>
    </row>
    <row r="502" spans="2:5" x14ac:dyDescent="0.3">
      <c r="B502" s="7">
        <v>500</v>
      </c>
      <c r="C502" s="5"/>
      <c r="D502" s="186"/>
      <c r="E502" s="16" t="str">
        <f t="shared" si="7"/>
        <v/>
      </c>
    </row>
  </sheetData>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1"/>
  <dimension ref="B2:O503"/>
  <sheetViews>
    <sheetView zoomScale="85" zoomScaleNormal="85" workbookViewId="0"/>
  </sheetViews>
  <sheetFormatPr defaultRowHeight="14.4" x14ac:dyDescent="0.3"/>
  <cols>
    <col min="10" max="10" width="9.44140625" customWidth="1"/>
    <col min="11" max="11" width="12.88671875" bestFit="1" customWidth="1"/>
    <col min="12" max="12" width="12.6640625" bestFit="1" customWidth="1"/>
    <col min="13" max="13" width="11.44140625" bestFit="1" customWidth="1"/>
    <col min="14" max="14" width="15.44140625" bestFit="1" customWidth="1"/>
  </cols>
  <sheetData>
    <row r="2" spans="2:15" ht="15" thickBot="1" x14ac:dyDescent="0.35">
      <c r="B2" s="18" t="s">
        <v>58</v>
      </c>
    </row>
    <row r="3" spans="2:15" ht="17.399999999999999" thickBot="1" x14ac:dyDescent="0.4">
      <c r="B3" s="6" t="s">
        <v>57</v>
      </c>
      <c r="C3" s="6" t="s">
        <v>594</v>
      </c>
      <c r="D3" s="6" t="s">
        <v>59</v>
      </c>
      <c r="E3" s="6" t="s">
        <v>59</v>
      </c>
      <c r="F3" s="192" t="s">
        <v>597</v>
      </c>
      <c r="G3" s="3" t="s">
        <v>51</v>
      </c>
      <c r="K3" s="6" t="s">
        <v>50</v>
      </c>
      <c r="L3" s="19">
        <f>SUM(H4:H503)</f>
        <v>0</v>
      </c>
      <c r="N3" s="24" t="s">
        <v>13</v>
      </c>
      <c r="O3" s="62"/>
    </row>
    <row r="4" spans="2:15" x14ac:dyDescent="0.3">
      <c r="B4" s="7">
        <v>1</v>
      </c>
      <c r="C4" s="5"/>
      <c r="D4" s="186"/>
      <c r="E4" s="187" t="str">
        <f>IF(C4&gt;0,C4/10,IF(D4&gt;0,D4,""))</f>
        <v/>
      </c>
      <c r="F4" s="16" t="str">
        <f>IF(C4&gt;0,PI()*(C4/2000)^2,IF(D4&gt;0,PI()*(D4/200)^2,""))</f>
        <v/>
      </c>
      <c r="G4" s="4" t="str">
        <f>IF(OR(C4&gt;0,D4&gt;0),F4/$I$4,"")</f>
        <v/>
      </c>
      <c r="H4" s="16" t="str">
        <f>IF(OR(C4&gt;0,D4&gt;0),E4*G4,"")</f>
        <v/>
      </c>
      <c r="I4" s="20">
        <f>SUM(F4:F503)</f>
        <v>0</v>
      </c>
    </row>
    <row r="5" spans="2:15" x14ac:dyDescent="0.3">
      <c r="B5" s="7">
        <v>2</v>
      </c>
      <c r="C5" s="5"/>
      <c r="D5" s="186"/>
      <c r="E5" s="187" t="str">
        <f t="shared" ref="E5:E68" si="0">IF(C5&gt;0,C5/10,IF(D5&gt;0,D5,""))</f>
        <v/>
      </c>
      <c r="F5" s="16" t="str">
        <f t="shared" ref="F5:F68" si="1">IF(C5&gt;0,PI()*(C5/2000)^2,IF(D5&gt;0,PI()*(D5/200)^2,""))</f>
        <v/>
      </c>
      <c r="G5" s="4" t="str">
        <f t="shared" ref="G5:G68" si="2">IF(OR(C5&gt;0,D5&gt;0),F5/$I$4,"")</f>
        <v/>
      </c>
      <c r="H5" s="16" t="str">
        <f t="shared" ref="H5:H68" si="3">IF(OR(C5&gt;0,D5&gt;0),E5*G5,"")</f>
        <v/>
      </c>
      <c r="K5" s="6" t="s">
        <v>60</v>
      </c>
      <c r="L5" s="5"/>
    </row>
    <row r="6" spans="2:15" x14ac:dyDescent="0.3">
      <c r="B6" s="7">
        <v>3</v>
      </c>
      <c r="C6" s="5"/>
      <c r="D6" s="186"/>
      <c r="E6" s="187" t="str">
        <f t="shared" si="0"/>
        <v/>
      </c>
      <c r="F6" s="16" t="str">
        <f t="shared" si="1"/>
        <v/>
      </c>
      <c r="G6" s="4" t="str">
        <f t="shared" si="2"/>
        <v/>
      </c>
      <c r="H6" s="16" t="str">
        <f t="shared" si="3"/>
        <v/>
      </c>
    </row>
    <row r="7" spans="2:15" x14ac:dyDescent="0.3">
      <c r="B7" s="7">
        <v>4</v>
      </c>
      <c r="C7" s="5"/>
      <c r="D7" s="186"/>
      <c r="E7" s="187" t="str">
        <f t="shared" si="0"/>
        <v/>
      </c>
      <c r="F7" s="16" t="str">
        <f t="shared" si="1"/>
        <v/>
      </c>
      <c r="G7" s="4" t="str">
        <f t="shared" si="2"/>
        <v/>
      </c>
      <c r="H7" s="16" t="str">
        <f t="shared" si="3"/>
        <v/>
      </c>
      <c r="K7" t="s">
        <v>110</v>
      </c>
    </row>
    <row r="8" spans="2:15" x14ac:dyDescent="0.3">
      <c r="B8" s="7">
        <v>5</v>
      </c>
      <c r="C8" s="5"/>
      <c r="D8" s="186"/>
      <c r="E8" s="187" t="str">
        <f t="shared" si="0"/>
        <v/>
      </c>
      <c r="F8" s="16" t="str">
        <f t="shared" si="1"/>
        <v/>
      </c>
      <c r="G8" s="4" t="str">
        <f t="shared" si="2"/>
        <v/>
      </c>
      <c r="H8" s="16" t="str">
        <f t="shared" si="3"/>
        <v/>
      </c>
      <c r="K8" s="6" t="s">
        <v>57</v>
      </c>
      <c r="L8" s="6" t="s">
        <v>101</v>
      </c>
      <c r="M8" s="6" t="s">
        <v>111</v>
      </c>
    </row>
    <row r="9" spans="2:15" x14ac:dyDescent="0.3">
      <c r="B9" s="7">
        <v>6</v>
      </c>
      <c r="C9" s="5"/>
      <c r="D9" s="186"/>
      <c r="E9" s="187" t="str">
        <f t="shared" si="0"/>
        <v/>
      </c>
      <c r="F9" s="16" t="str">
        <f t="shared" si="1"/>
        <v/>
      </c>
      <c r="G9" s="4" t="str">
        <f t="shared" si="2"/>
        <v/>
      </c>
      <c r="H9" s="16" t="str">
        <f t="shared" si="3"/>
        <v/>
      </c>
      <c r="K9" s="7">
        <v>1</v>
      </c>
      <c r="L9" s="5"/>
      <c r="M9" s="7" t="e">
        <f>AVERAGE(L9:L58)</f>
        <v>#DIV/0!</v>
      </c>
    </row>
    <row r="10" spans="2:15" x14ac:dyDescent="0.3">
      <c r="B10" s="7">
        <v>7</v>
      </c>
      <c r="C10" s="5"/>
      <c r="D10" s="186"/>
      <c r="E10" s="187" t="str">
        <f t="shared" si="0"/>
        <v/>
      </c>
      <c r="F10" s="16" t="str">
        <f t="shared" si="1"/>
        <v/>
      </c>
      <c r="G10" s="4" t="str">
        <f t="shared" si="2"/>
        <v/>
      </c>
      <c r="H10" s="16" t="str">
        <f t="shared" si="3"/>
        <v/>
      </c>
      <c r="K10" s="7">
        <v>2</v>
      </c>
      <c r="L10" s="5"/>
      <c r="O10" s="191"/>
    </row>
    <row r="11" spans="2:15" x14ac:dyDescent="0.3">
      <c r="B11" s="7">
        <v>8</v>
      </c>
      <c r="C11" s="5"/>
      <c r="D11" s="186"/>
      <c r="E11" s="187" t="str">
        <f t="shared" si="0"/>
        <v/>
      </c>
      <c r="F11" s="16" t="str">
        <f t="shared" si="1"/>
        <v/>
      </c>
      <c r="G11" s="4" t="str">
        <f t="shared" si="2"/>
        <v/>
      </c>
      <c r="H11" s="16" t="str">
        <f t="shared" si="3"/>
        <v/>
      </c>
      <c r="K11" s="7">
        <v>3</v>
      </c>
      <c r="L11" s="5"/>
    </row>
    <row r="12" spans="2:15" x14ac:dyDescent="0.3">
      <c r="B12" s="7">
        <v>9</v>
      </c>
      <c r="C12" s="5"/>
      <c r="D12" s="186"/>
      <c r="E12" s="187" t="str">
        <f t="shared" si="0"/>
        <v/>
      </c>
      <c r="F12" s="16" t="str">
        <f t="shared" si="1"/>
        <v/>
      </c>
      <c r="G12" s="4" t="str">
        <f t="shared" si="2"/>
        <v/>
      </c>
      <c r="H12" s="16" t="str">
        <f t="shared" si="3"/>
        <v/>
      </c>
      <c r="K12" s="7">
        <v>4</v>
      </c>
      <c r="L12" s="5"/>
    </row>
    <row r="13" spans="2:15" x14ac:dyDescent="0.3">
      <c r="B13" s="7">
        <v>10</v>
      </c>
      <c r="C13" s="5"/>
      <c r="D13" s="186"/>
      <c r="E13" s="187" t="str">
        <f t="shared" si="0"/>
        <v/>
      </c>
      <c r="F13" s="16" t="str">
        <f t="shared" si="1"/>
        <v/>
      </c>
      <c r="G13" s="4" t="str">
        <f t="shared" si="2"/>
        <v/>
      </c>
      <c r="H13" s="16" t="str">
        <f t="shared" si="3"/>
        <v/>
      </c>
      <c r="K13" s="7">
        <v>5</v>
      </c>
      <c r="L13" s="5"/>
    </row>
    <row r="14" spans="2:15" x14ac:dyDescent="0.3">
      <c r="B14" s="7">
        <v>11</v>
      </c>
      <c r="C14" s="5"/>
      <c r="D14" s="186"/>
      <c r="E14" s="187" t="str">
        <f t="shared" si="0"/>
        <v/>
      </c>
      <c r="F14" s="16" t="str">
        <f t="shared" si="1"/>
        <v/>
      </c>
      <c r="G14" s="4" t="str">
        <f t="shared" si="2"/>
        <v/>
      </c>
      <c r="H14" s="16" t="str">
        <f t="shared" si="3"/>
        <v/>
      </c>
      <c r="K14" s="7">
        <v>6</v>
      </c>
      <c r="L14" s="5"/>
    </row>
    <row r="15" spans="2:15" x14ac:dyDescent="0.3">
      <c r="B15" s="7">
        <v>12</v>
      </c>
      <c r="C15" s="5"/>
      <c r="D15" s="186"/>
      <c r="E15" s="187" t="str">
        <f t="shared" si="0"/>
        <v/>
      </c>
      <c r="F15" s="16" t="str">
        <f t="shared" si="1"/>
        <v/>
      </c>
      <c r="G15" s="4" t="str">
        <f t="shared" si="2"/>
        <v/>
      </c>
      <c r="H15" s="16" t="str">
        <f t="shared" si="3"/>
        <v/>
      </c>
      <c r="K15" s="7">
        <v>7</v>
      </c>
      <c r="L15" s="5"/>
    </row>
    <row r="16" spans="2:15" x14ac:dyDescent="0.3">
      <c r="B16" s="7">
        <v>13</v>
      </c>
      <c r="C16" s="5"/>
      <c r="D16" s="186"/>
      <c r="E16" s="187" t="str">
        <f t="shared" si="0"/>
        <v/>
      </c>
      <c r="F16" s="16" t="str">
        <f t="shared" si="1"/>
        <v/>
      </c>
      <c r="G16" s="4" t="str">
        <f t="shared" si="2"/>
        <v/>
      </c>
      <c r="H16" s="16" t="str">
        <f t="shared" si="3"/>
        <v/>
      </c>
      <c r="K16" s="7">
        <v>8</v>
      </c>
      <c r="L16" s="5"/>
    </row>
    <row r="17" spans="2:12" x14ac:dyDescent="0.3">
      <c r="B17" s="7">
        <v>14</v>
      </c>
      <c r="C17" s="5"/>
      <c r="D17" s="186"/>
      <c r="E17" s="187" t="str">
        <f t="shared" si="0"/>
        <v/>
      </c>
      <c r="F17" s="16" t="str">
        <f t="shared" si="1"/>
        <v/>
      </c>
      <c r="G17" s="4" t="str">
        <f t="shared" si="2"/>
        <v/>
      </c>
      <c r="H17" s="16" t="str">
        <f t="shared" si="3"/>
        <v/>
      </c>
      <c r="K17" s="7">
        <v>9</v>
      </c>
      <c r="L17" s="5"/>
    </row>
    <row r="18" spans="2:12" x14ac:dyDescent="0.3">
      <c r="B18" s="7">
        <v>15</v>
      </c>
      <c r="C18" s="5"/>
      <c r="D18" s="186"/>
      <c r="E18" s="187" t="str">
        <f t="shared" si="0"/>
        <v/>
      </c>
      <c r="F18" s="16" t="str">
        <f t="shared" si="1"/>
        <v/>
      </c>
      <c r="G18" s="4" t="str">
        <f t="shared" si="2"/>
        <v/>
      </c>
      <c r="H18" s="16" t="str">
        <f t="shared" si="3"/>
        <v/>
      </c>
      <c r="K18" s="7">
        <v>10</v>
      </c>
      <c r="L18" s="5"/>
    </row>
    <row r="19" spans="2:12" x14ac:dyDescent="0.3">
      <c r="B19" s="7">
        <v>16</v>
      </c>
      <c r="C19" s="5"/>
      <c r="D19" s="186"/>
      <c r="E19" s="187" t="str">
        <f t="shared" si="0"/>
        <v/>
      </c>
      <c r="F19" s="16" t="str">
        <f t="shared" si="1"/>
        <v/>
      </c>
      <c r="G19" s="4" t="str">
        <f t="shared" si="2"/>
        <v/>
      </c>
      <c r="H19" s="16" t="str">
        <f t="shared" si="3"/>
        <v/>
      </c>
      <c r="K19" s="7">
        <v>11</v>
      </c>
      <c r="L19" s="5"/>
    </row>
    <row r="20" spans="2:12" x14ac:dyDescent="0.3">
      <c r="B20" s="7">
        <v>17</v>
      </c>
      <c r="C20" s="5"/>
      <c r="D20" s="186"/>
      <c r="E20" s="187" t="str">
        <f t="shared" si="0"/>
        <v/>
      </c>
      <c r="F20" s="16" t="str">
        <f t="shared" si="1"/>
        <v/>
      </c>
      <c r="G20" s="4" t="str">
        <f t="shared" si="2"/>
        <v/>
      </c>
      <c r="H20" s="16" t="str">
        <f t="shared" si="3"/>
        <v/>
      </c>
      <c r="K20" s="7">
        <v>12</v>
      </c>
      <c r="L20" s="5"/>
    </row>
    <row r="21" spans="2:12" x14ac:dyDescent="0.3">
      <c r="B21" s="7">
        <v>18</v>
      </c>
      <c r="C21" s="5"/>
      <c r="D21" s="186"/>
      <c r="E21" s="187" t="str">
        <f t="shared" si="0"/>
        <v/>
      </c>
      <c r="F21" s="16" t="str">
        <f t="shared" si="1"/>
        <v/>
      </c>
      <c r="G21" s="4" t="str">
        <f t="shared" si="2"/>
        <v/>
      </c>
      <c r="H21" s="16" t="str">
        <f t="shared" si="3"/>
        <v/>
      </c>
      <c r="K21" s="7">
        <v>13</v>
      </c>
      <c r="L21" s="5"/>
    </row>
    <row r="22" spans="2:12" x14ac:dyDescent="0.3">
      <c r="B22" s="7">
        <v>19</v>
      </c>
      <c r="C22" s="5"/>
      <c r="D22" s="186"/>
      <c r="E22" s="187" t="str">
        <f t="shared" si="0"/>
        <v/>
      </c>
      <c r="F22" s="16" t="str">
        <f t="shared" si="1"/>
        <v/>
      </c>
      <c r="G22" s="4" t="str">
        <f t="shared" si="2"/>
        <v/>
      </c>
      <c r="H22" s="16" t="str">
        <f t="shared" si="3"/>
        <v/>
      </c>
      <c r="K22" s="7">
        <v>14</v>
      </c>
      <c r="L22" s="5"/>
    </row>
    <row r="23" spans="2:12" x14ac:dyDescent="0.3">
      <c r="B23" s="7">
        <v>20</v>
      </c>
      <c r="C23" s="5"/>
      <c r="D23" s="186"/>
      <c r="E23" s="187" t="str">
        <f t="shared" si="0"/>
        <v/>
      </c>
      <c r="F23" s="16" t="str">
        <f t="shared" si="1"/>
        <v/>
      </c>
      <c r="G23" s="4" t="str">
        <f t="shared" si="2"/>
        <v/>
      </c>
      <c r="H23" s="16" t="str">
        <f t="shared" si="3"/>
        <v/>
      </c>
      <c r="K23" s="7">
        <v>15</v>
      </c>
      <c r="L23" s="5"/>
    </row>
    <row r="24" spans="2:12" x14ac:dyDescent="0.3">
      <c r="B24" s="7">
        <v>21</v>
      </c>
      <c r="C24" s="5"/>
      <c r="D24" s="186"/>
      <c r="E24" s="187" t="str">
        <f t="shared" si="0"/>
        <v/>
      </c>
      <c r="F24" s="16" t="str">
        <f t="shared" si="1"/>
        <v/>
      </c>
      <c r="G24" s="4" t="str">
        <f t="shared" si="2"/>
        <v/>
      </c>
      <c r="H24" s="16" t="str">
        <f t="shared" si="3"/>
        <v/>
      </c>
      <c r="K24" s="7">
        <v>16</v>
      </c>
      <c r="L24" s="5"/>
    </row>
    <row r="25" spans="2:12" x14ac:dyDescent="0.3">
      <c r="B25" s="7">
        <v>22</v>
      </c>
      <c r="C25" s="5"/>
      <c r="D25" s="186"/>
      <c r="E25" s="187" t="str">
        <f t="shared" si="0"/>
        <v/>
      </c>
      <c r="F25" s="16" t="str">
        <f t="shared" si="1"/>
        <v/>
      </c>
      <c r="G25" s="4" t="str">
        <f t="shared" si="2"/>
        <v/>
      </c>
      <c r="H25" s="16" t="str">
        <f t="shared" si="3"/>
        <v/>
      </c>
      <c r="K25" s="7">
        <v>17</v>
      </c>
      <c r="L25" s="5"/>
    </row>
    <row r="26" spans="2:12" x14ac:dyDescent="0.3">
      <c r="B26" s="7">
        <v>23</v>
      </c>
      <c r="C26" s="5"/>
      <c r="D26" s="186"/>
      <c r="E26" s="187" t="str">
        <f t="shared" si="0"/>
        <v/>
      </c>
      <c r="F26" s="16" t="str">
        <f t="shared" si="1"/>
        <v/>
      </c>
      <c r="G26" s="4" t="str">
        <f t="shared" si="2"/>
        <v/>
      </c>
      <c r="H26" s="16" t="str">
        <f t="shared" si="3"/>
        <v/>
      </c>
      <c r="K26" s="7">
        <v>18</v>
      </c>
      <c r="L26" s="5"/>
    </row>
    <row r="27" spans="2:12" x14ac:dyDescent="0.3">
      <c r="B27" s="7">
        <v>24</v>
      </c>
      <c r="C27" s="5"/>
      <c r="D27" s="186"/>
      <c r="E27" s="187" t="str">
        <f t="shared" si="0"/>
        <v/>
      </c>
      <c r="F27" s="16" t="str">
        <f t="shared" si="1"/>
        <v/>
      </c>
      <c r="G27" s="4" t="str">
        <f t="shared" si="2"/>
        <v/>
      </c>
      <c r="H27" s="16" t="str">
        <f t="shared" si="3"/>
        <v/>
      </c>
      <c r="K27" s="7">
        <v>19</v>
      </c>
      <c r="L27" s="5"/>
    </row>
    <row r="28" spans="2:12" x14ac:dyDescent="0.3">
      <c r="B28" s="7">
        <v>25</v>
      </c>
      <c r="C28" s="25"/>
      <c r="D28" s="190"/>
      <c r="E28" s="187" t="str">
        <f t="shared" si="0"/>
        <v/>
      </c>
      <c r="F28" s="16" t="str">
        <f t="shared" si="1"/>
        <v/>
      </c>
      <c r="G28" s="4" t="str">
        <f t="shared" si="2"/>
        <v/>
      </c>
      <c r="H28" s="16" t="str">
        <f t="shared" si="3"/>
        <v/>
      </c>
      <c r="K28" s="7">
        <v>20</v>
      </c>
      <c r="L28" s="5"/>
    </row>
    <row r="29" spans="2:12" x14ac:dyDescent="0.3">
      <c r="B29" s="7">
        <v>26</v>
      </c>
      <c r="C29" s="5"/>
      <c r="D29" s="186"/>
      <c r="E29" s="187" t="str">
        <f t="shared" si="0"/>
        <v/>
      </c>
      <c r="F29" s="16" t="str">
        <f t="shared" si="1"/>
        <v/>
      </c>
      <c r="G29" s="4" t="str">
        <f t="shared" si="2"/>
        <v/>
      </c>
      <c r="H29" s="16" t="str">
        <f t="shared" si="3"/>
        <v/>
      </c>
      <c r="K29" s="7">
        <v>21</v>
      </c>
      <c r="L29" s="5"/>
    </row>
    <row r="30" spans="2:12" x14ac:dyDescent="0.3">
      <c r="B30" s="7">
        <v>27</v>
      </c>
      <c r="C30" s="5"/>
      <c r="D30" s="186"/>
      <c r="E30" s="187" t="str">
        <f t="shared" si="0"/>
        <v/>
      </c>
      <c r="F30" s="16" t="str">
        <f t="shared" si="1"/>
        <v/>
      </c>
      <c r="G30" s="4" t="str">
        <f t="shared" si="2"/>
        <v/>
      </c>
      <c r="H30" s="16" t="str">
        <f t="shared" si="3"/>
        <v/>
      </c>
      <c r="K30" s="7">
        <v>22</v>
      </c>
      <c r="L30" s="5"/>
    </row>
    <row r="31" spans="2:12" x14ac:dyDescent="0.3">
      <c r="B31" s="7">
        <v>28</v>
      </c>
      <c r="C31" s="5"/>
      <c r="D31" s="186"/>
      <c r="E31" s="187" t="str">
        <f t="shared" si="0"/>
        <v/>
      </c>
      <c r="F31" s="16" t="str">
        <f t="shared" si="1"/>
        <v/>
      </c>
      <c r="G31" s="4" t="str">
        <f t="shared" si="2"/>
        <v/>
      </c>
      <c r="H31" s="16" t="str">
        <f t="shared" si="3"/>
        <v/>
      </c>
      <c r="K31" s="7">
        <v>23</v>
      </c>
      <c r="L31" s="5"/>
    </row>
    <row r="32" spans="2:12" x14ac:dyDescent="0.3">
      <c r="B32" s="7">
        <v>29</v>
      </c>
      <c r="C32" s="5"/>
      <c r="D32" s="186"/>
      <c r="E32" s="187" t="str">
        <f t="shared" si="0"/>
        <v/>
      </c>
      <c r="F32" s="16" t="str">
        <f t="shared" si="1"/>
        <v/>
      </c>
      <c r="G32" s="4" t="str">
        <f t="shared" si="2"/>
        <v/>
      </c>
      <c r="H32" s="16" t="str">
        <f t="shared" si="3"/>
        <v/>
      </c>
      <c r="K32" s="7">
        <v>24</v>
      </c>
      <c r="L32" s="5"/>
    </row>
    <row r="33" spans="2:12" x14ac:dyDescent="0.3">
      <c r="B33" s="7">
        <v>30</v>
      </c>
      <c r="C33" s="5"/>
      <c r="D33" s="186"/>
      <c r="E33" s="187" t="str">
        <f t="shared" si="0"/>
        <v/>
      </c>
      <c r="F33" s="16" t="str">
        <f t="shared" si="1"/>
        <v/>
      </c>
      <c r="G33" s="4" t="str">
        <f t="shared" si="2"/>
        <v/>
      </c>
      <c r="H33" s="16" t="str">
        <f t="shared" si="3"/>
        <v/>
      </c>
      <c r="K33" s="7">
        <v>25</v>
      </c>
      <c r="L33" s="5"/>
    </row>
    <row r="34" spans="2:12" x14ac:dyDescent="0.3">
      <c r="B34" s="7">
        <v>31</v>
      </c>
      <c r="C34" s="5"/>
      <c r="D34" s="186"/>
      <c r="E34" s="187" t="str">
        <f t="shared" si="0"/>
        <v/>
      </c>
      <c r="F34" s="16" t="str">
        <f t="shared" si="1"/>
        <v/>
      </c>
      <c r="G34" s="4" t="str">
        <f t="shared" si="2"/>
        <v/>
      </c>
      <c r="H34" s="16" t="str">
        <f t="shared" si="3"/>
        <v/>
      </c>
      <c r="K34" s="7">
        <v>26</v>
      </c>
      <c r="L34" s="5"/>
    </row>
    <row r="35" spans="2:12" x14ac:dyDescent="0.3">
      <c r="B35" s="7">
        <v>32</v>
      </c>
      <c r="C35" s="5"/>
      <c r="D35" s="186"/>
      <c r="E35" s="187" t="str">
        <f t="shared" si="0"/>
        <v/>
      </c>
      <c r="F35" s="16" t="str">
        <f t="shared" si="1"/>
        <v/>
      </c>
      <c r="G35" s="4" t="str">
        <f t="shared" si="2"/>
        <v/>
      </c>
      <c r="H35" s="16" t="str">
        <f t="shared" si="3"/>
        <v/>
      </c>
      <c r="K35" s="7">
        <v>27</v>
      </c>
      <c r="L35" s="5"/>
    </row>
    <row r="36" spans="2:12" x14ac:dyDescent="0.3">
      <c r="B36" s="7">
        <v>33</v>
      </c>
      <c r="C36" s="5"/>
      <c r="D36" s="186"/>
      <c r="E36" s="187" t="str">
        <f t="shared" si="0"/>
        <v/>
      </c>
      <c r="F36" s="16" t="str">
        <f t="shared" si="1"/>
        <v/>
      </c>
      <c r="G36" s="4" t="str">
        <f t="shared" si="2"/>
        <v/>
      </c>
      <c r="H36" s="16" t="str">
        <f t="shared" si="3"/>
        <v/>
      </c>
      <c r="K36" s="7">
        <v>28</v>
      </c>
      <c r="L36" s="5"/>
    </row>
    <row r="37" spans="2:12" x14ac:dyDescent="0.3">
      <c r="B37" s="7">
        <v>34</v>
      </c>
      <c r="C37" s="5"/>
      <c r="D37" s="186"/>
      <c r="E37" s="187" t="str">
        <f t="shared" si="0"/>
        <v/>
      </c>
      <c r="F37" s="16" t="str">
        <f t="shared" si="1"/>
        <v/>
      </c>
      <c r="G37" s="4" t="str">
        <f t="shared" si="2"/>
        <v/>
      </c>
      <c r="H37" s="16" t="str">
        <f t="shared" si="3"/>
        <v/>
      </c>
      <c r="K37" s="7">
        <v>29</v>
      </c>
      <c r="L37" s="5"/>
    </row>
    <row r="38" spans="2:12" x14ac:dyDescent="0.3">
      <c r="B38" s="7">
        <v>35</v>
      </c>
      <c r="C38" s="5"/>
      <c r="D38" s="186"/>
      <c r="E38" s="187" t="str">
        <f t="shared" si="0"/>
        <v/>
      </c>
      <c r="F38" s="16" t="str">
        <f t="shared" si="1"/>
        <v/>
      </c>
      <c r="G38" s="4" t="str">
        <f t="shared" si="2"/>
        <v/>
      </c>
      <c r="H38" s="16" t="str">
        <f t="shared" si="3"/>
        <v/>
      </c>
      <c r="K38" s="7">
        <v>30</v>
      </c>
      <c r="L38" s="5"/>
    </row>
    <row r="39" spans="2:12" x14ac:dyDescent="0.3">
      <c r="B39" s="7">
        <v>36</v>
      </c>
      <c r="C39" s="5"/>
      <c r="D39" s="186"/>
      <c r="E39" s="187" t="str">
        <f t="shared" si="0"/>
        <v/>
      </c>
      <c r="F39" s="16" t="str">
        <f t="shared" si="1"/>
        <v/>
      </c>
      <c r="G39" s="4" t="str">
        <f t="shared" si="2"/>
        <v/>
      </c>
      <c r="H39" s="16" t="str">
        <f t="shared" si="3"/>
        <v/>
      </c>
      <c r="K39" s="7">
        <v>31</v>
      </c>
      <c r="L39" s="5"/>
    </row>
    <row r="40" spans="2:12" x14ac:dyDescent="0.3">
      <c r="B40" s="7">
        <v>37</v>
      </c>
      <c r="C40" s="5"/>
      <c r="D40" s="186"/>
      <c r="E40" s="187" t="str">
        <f t="shared" si="0"/>
        <v/>
      </c>
      <c r="F40" s="16" t="str">
        <f t="shared" si="1"/>
        <v/>
      </c>
      <c r="G40" s="4" t="str">
        <f t="shared" si="2"/>
        <v/>
      </c>
      <c r="H40" s="16" t="str">
        <f t="shared" si="3"/>
        <v/>
      </c>
      <c r="K40" s="7">
        <v>32</v>
      </c>
      <c r="L40" s="5"/>
    </row>
    <row r="41" spans="2:12" x14ac:dyDescent="0.3">
      <c r="B41" s="7">
        <v>38</v>
      </c>
      <c r="C41" s="5"/>
      <c r="D41" s="186"/>
      <c r="E41" s="187" t="str">
        <f t="shared" si="0"/>
        <v/>
      </c>
      <c r="F41" s="16" t="str">
        <f t="shared" si="1"/>
        <v/>
      </c>
      <c r="G41" s="4" t="str">
        <f t="shared" si="2"/>
        <v/>
      </c>
      <c r="H41" s="16" t="str">
        <f t="shared" si="3"/>
        <v/>
      </c>
      <c r="K41" s="7">
        <v>33</v>
      </c>
      <c r="L41" s="5"/>
    </row>
    <row r="42" spans="2:12" x14ac:dyDescent="0.3">
      <c r="B42" s="7">
        <v>39</v>
      </c>
      <c r="C42" s="5"/>
      <c r="D42" s="186"/>
      <c r="E42" s="187" t="str">
        <f t="shared" si="0"/>
        <v/>
      </c>
      <c r="F42" s="16" t="str">
        <f t="shared" si="1"/>
        <v/>
      </c>
      <c r="G42" s="4" t="str">
        <f t="shared" si="2"/>
        <v/>
      </c>
      <c r="H42" s="16" t="str">
        <f t="shared" si="3"/>
        <v/>
      </c>
      <c r="K42" s="7">
        <v>34</v>
      </c>
      <c r="L42" s="5"/>
    </row>
    <row r="43" spans="2:12" x14ac:dyDescent="0.3">
      <c r="B43" s="7">
        <v>40</v>
      </c>
      <c r="C43" s="5"/>
      <c r="D43" s="186"/>
      <c r="E43" s="187" t="str">
        <f t="shared" si="0"/>
        <v/>
      </c>
      <c r="F43" s="16" t="str">
        <f t="shared" si="1"/>
        <v/>
      </c>
      <c r="G43" s="4" t="str">
        <f t="shared" si="2"/>
        <v/>
      </c>
      <c r="H43" s="16" t="str">
        <f t="shared" si="3"/>
        <v/>
      </c>
      <c r="K43" s="7">
        <v>35</v>
      </c>
      <c r="L43" s="5"/>
    </row>
    <row r="44" spans="2:12" x14ac:dyDescent="0.3">
      <c r="B44" s="7">
        <v>41</v>
      </c>
      <c r="C44" s="5"/>
      <c r="D44" s="186"/>
      <c r="E44" s="187" t="str">
        <f t="shared" si="0"/>
        <v/>
      </c>
      <c r="F44" s="16" t="str">
        <f t="shared" si="1"/>
        <v/>
      </c>
      <c r="G44" s="4" t="str">
        <f t="shared" si="2"/>
        <v/>
      </c>
      <c r="H44" s="16" t="str">
        <f t="shared" si="3"/>
        <v/>
      </c>
      <c r="K44" s="7">
        <v>36</v>
      </c>
      <c r="L44" s="5"/>
    </row>
    <row r="45" spans="2:12" x14ac:dyDescent="0.3">
      <c r="B45" s="7">
        <v>42</v>
      </c>
      <c r="C45" s="5"/>
      <c r="D45" s="186"/>
      <c r="E45" s="187" t="str">
        <f t="shared" si="0"/>
        <v/>
      </c>
      <c r="F45" s="16" t="str">
        <f t="shared" si="1"/>
        <v/>
      </c>
      <c r="G45" s="4" t="str">
        <f t="shared" si="2"/>
        <v/>
      </c>
      <c r="H45" s="16" t="str">
        <f t="shared" si="3"/>
        <v/>
      </c>
      <c r="K45" s="7">
        <v>37</v>
      </c>
      <c r="L45" s="5"/>
    </row>
    <row r="46" spans="2:12" x14ac:dyDescent="0.3">
      <c r="B46" s="7">
        <v>43</v>
      </c>
      <c r="C46" s="5"/>
      <c r="D46" s="186"/>
      <c r="E46" s="187" t="str">
        <f t="shared" si="0"/>
        <v/>
      </c>
      <c r="F46" s="16" t="str">
        <f t="shared" si="1"/>
        <v/>
      </c>
      <c r="G46" s="4" t="str">
        <f t="shared" si="2"/>
        <v/>
      </c>
      <c r="H46" s="16" t="str">
        <f t="shared" si="3"/>
        <v/>
      </c>
      <c r="K46" s="7">
        <v>38</v>
      </c>
      <c r="L46" s="5"/>
    </row>
    <row r="47" spans="2:12" x14ac:dyDescent="0.3">
      <c r="B47" s="7">
        <v>44</v>
      </c>
      <c r="C47" s="5"/>
      <c r="D47" s="186"/>
      <c r="E47" s="187" t="str">
        <f t="shared" si="0"/>
        <v/>
      </c>
      <c r="F47" s="16" t="str">
        <f t="shared" si="1"/>
        <v/>
      </c>
      <c r="G47" s="4" t="str">
        <f t="shared" si="2"/>
        <v/>
      </c>
      <c r="H47" s="16" t="str">
        <f t="shared" si="3"/>
        <v/>
      </c>
      <c r="K47" s="7">
        <v>39</v>
      </c>
      <c r="L47" s="5"/>
    </row>
    <row r="48" spans="2:12" x14ac:dyDescent="0.3">
      <c r="B48" s="7">
        <v>45</v>
      </c>
      <c r="C48" s="5"/>
      <c r="D48" s="186"/>
      <c r="E48" s="187" t="str">
        <f t="shared" si="0"/>
        <v/>
      </c>
      <c r="F48" s="16" t="str">
        <f t="shared" si="1"/>
        <v/>
      </c>
      <c r="G48" s="4" t="str">
        <f t="shared" si="2"/>
        <v/>
      </c>
      <c r="H48" s="16" t="str">
        <f t="shared" si="3"/>
        <v/>
      </c>
      <c r="K48" s="7">
        <v>40</v>
      </c>
      <c r="L48" s="5"/>
    </row>
    <row r="49" spans="2:12" x14ac:dyDescent="0.3">
      <c r="B49" s="7">
        <v>46</v>
      </c>
      <c r="C49" s="5"/>
      <c r="D49" s="186"/>
      <c r="E49" s="187" t="str">
        <f t="shared" si="0"/>
        <v/>
      </c>
      <c r="F49" s="16" t="str">
        <f t="shared" si="1"/>
        <v/>
      </c>
      <c r="G49" s="4" t="str">
        <f t="shared" si="2"/>
        <v/>
      </c>
      <c r="H49" s="16" t="str">
        <f t="shared" si="3"/>
        <v/>
      </c>
      <c r="K49" s="7">
        <v>41</v>
      </c>
      <c r="L49" s="5"/>
    </row>
    <row r="50" spans="2:12" x14ac:dyDescent="0.3">
      <c r="B50" s="7">
        <v>47</v>
      </c>
      <c r="C50" s="5"/>
      <c r="D50" s="186"/>
      <c r="E50" s="187" t="str">
        <f t="shared" si="0"/>
        <v/>
      </c>
      <c r="F50" s="16" t="str">
        <f t="shared" si="1"/>
        <v/>
      </c>
      <c r="G50" s="4" t="str">
        <f t="shared" si="2"/>
        <v/>
      </c>
      <c r="H50" s="16" t="str">
        <f t="shared" si="3"/>
        <v/>
      </c>
      <c r="K50" s="7">
        <v>42</v>
      </c>
      <c r="L50" s="5"/>
    </row>
    <row r="51" spans="2:12" x14ac:dyDescent="0.3">
      <c r="B51" s="7">
        <v>48</v>
      </c>
      <c r="C51" s="5"/>
      <c r="D51" s="186"/>
      <c r="E51" s="187" t="str">
        <f t="shared" si="0"/>
        <v/>
      </c>
      <c r="F51" s="16" t="str">
        <f t="shared" si="1"/>
        <v/>
      </c>
      <c r="G51" s="4" t="str">
        <f t="shared" si="2"/>
        <v/>
      </c>
      <c r="H51" s="16" t="str">
        <f t="shared" si="3"/>
        <v/>
      </c>
      <c r="K51" s="7">
        <v>43</v>
      </c>
      <c r="L51" s="5"/>
    </row>
    <row r="52" spans="2:12" x14ac:dyDescent="0.3">
      <c r="B52" s="7">
        <v>49</v>
      </c>
      <c r="C52" s="5"/>
      <c r="D52" s="186"/>
      <c r="E52" s="187" t="str">
        <f t="shared" si="0"/>
        <v/>
      </c>
      <c r="F52" s="16" t="str">
        <f t="shared" si="1"/>
        <v/>
      </c>
      <c r="G52" s="4" t="str">
        <f t="shared" si="2"/>
        <v/>
      </c>
      <c r="H52" s="16" t="str">
        <f t="shared" si="3"/>
        <v/>
      </c>
      <c r="K52" s="7">
        <v>44</v>
      </c>
      <c r="L52" s="5"/>
    </row>
    <row r="53" spans="2:12" x14ac:dyDescent="0.3">
      <c r="B53" s="7">
        <v>50</v>
      </c>
      <c r="C53" s="5"/>
      <c r="D53" s="186"/>
      <c r="E53" s="187" t="str">
        <f t="shared" si="0"/>
        <v/>
      </c>
      <c r="F53" s="16" t="str">
        <f t="shared" si="1"/>
        <v/>
      </c>
      <c r="G53" s="4" t="str">
        <f t="shared" si="2"/>
        <v/>
      </c>
      <c r="H53" s="16" t="str">
        <f t="shared" si="3"/>
        <v/>
      </c>
      <c r="K53" s="7">
        <v>45</v>
      </c>
      <c r="L53" s="5"/>
    </row>
    <row r="54" spans="2:12" x14ac:dyDescent="0.3">
      <c r="B54" s="7">
        <v>51</v>
      </c>
      <c r="C54" s="5"/>
      <c r="D54" s="186"/>
      <c r="E54" s="187" t="str">
        <f t="shared" si="0"/>
        <v/>
      </c>
      <c r="F54" s="16" t="str">
        <f t="shared" si="1"/>
        <v/>
      </c>
      <c r="G54" s="4" t="str">
        <f t="shared" si="2"/>
        <v/>
      </c>
      <c r="H54" s="16" t="str">
        <f t="shared" si="3"/>
        <v/>
      </c>
      <c r="K54" s="7">
        <v>46</v>
      </c>
      <c r="L54" s="5"/>
    </row>
    <row r="55" spans="2:12" x14ac:dyDescent="0.3">
      <c r="B55" s="7">
        <v>52</v>
      </c>
      <c r="C55" s="5"/>
      <c r="D55" s="186"/>
      <c r="E55" s="187" t="str">
        <f t="shared" si="0"/>
        <v/>
      </c>
      <c r="F55" s="16" t="str">
        <f t="shared" si="1"/>
        <v/>
      </c>
      <c r="G55" s="4" t="str">
        <f t="shared" si="2"/>
        <v/>
      </c>
      <c r="H55" s="16" t="str">
        <f t="shared" si="3"/>
        <v/>
      </c>
      <c r="K55" s="7">
        <v>47</v>
      </c>
      <c r="L55" s="5"/>
    </row>
    <row r="56" spans="2:12" x14ac:dyDescent="0.3">
      <c r="B56" s="7">
        <v>53</v>
      </c>
      <c r="C56" s="5"/>
      <c r="D56" s="186"/>
      <c r="E56" s="187" t="str">
        <f t="shared" si="0"/>
        <v/>
      </c>
      <c r="F56" s="16" t="str">
        <f t="shared" si="1"/>
        <v/>
      </c>
      <c r="G56" s="4" t="str">
        <f t="shared" si="2"/>
        <v/>
      </c>
      <c r="H56" s="16" t="str">
        <f t="shared" si="3"/>
        <v/>
      </c>
      <c r="K56" s="7">
        <v>48</v>
      </c>
      <c r="L56" s="5"/>
    </row>
    <row r="57" spans="2:12" x14ac:dyDescent="0.3">
      <c r="B57" s="7">
        <v>54</v>
      </c>
      <c r="C57" s="5"/>
      <c r="D57" s="186"/>
      <c r="E57" s="187" t="str">
        <f t="shared" si="0"/>
        <v/>
      </c>
      <c r="F57" s="16" t="str">
        <f t="shared" si="1"/>
        <v/>
      </c>
      <c r="G57" s="4" t="str">
        <f t="shared" si="2"/>
        <v/>
      </c>
      <c r="H57" s="16" t="str">
        <f t="shared" si="3"/>
        <v/>
      </c>
      <c r="K57" s="7">
        <v>49</v>
      </c>
      <c r="L57" s="5"/>
    </row>
    <row r="58" spans="2:12" x14ac:dyDescent="0.3">
      <c r="B58" s="7">
        <v>55</v>
      </c>
      <c r="C58" s="5"/>
      <c r="D58" s="186"/>
      <c r="E58" s="187" t="str">
        <f t="shared" si="0"/>
        <v/>
      </c>
      <c r="F58" s="16" t="str">
        <f t="shared" si="1"/>
        <v/>
      </c>
      <c r="G58" s="4" t="str">
        <f t="shared" si="2"/>
        <v/>
      </c>
      <c r="H58" s="16" t="str">
        <f t="shared" si="3"/>
        <v/>
      </c>
      <c r="K58" s="7">
        <v>50</v>
      </c>
      <c r="L58" s="5"/>
    </row>
    <row r="59" spans="2:12" x14ac:dyDescent="0.3">
      <c r="B59" s="7">
        <v>56</v>
      </c>
      <c r="C59" s="5"/>
      <c r="D59" s="186"/>
      <c r="E59" s="187" t="str">
        <f t="shared" si="0"/>
        <v/>
      </c>
      <c r="F59" s="16" t="str">
        <f t="shared" si="1"/>
        <v/>
      </c>
      <c r="G59" s="4" t="str">
        <f t="shared" si="2"/>
        <v/>
      </c>
      <c r="H59" s="16" t="str">
        <f t="shared" si="3"/>
        <v/>
      </c>
    </row>
    <row r="60" spans="2:12" x14ac:dyDescent="0.3">
      <c r="B60" s="7">
        <v>57</v>
      </c>
      <c r="C60" s="5"/>
      <c r="D60" s="186"/>
      <c r="E60" s="187" t="str">
        <f t="shared" si="0"/>
        <v/>
      </c>
      <c r="F60" s="16" t="str">
        <f t="shared" si="1"/>
        <v/>
      </c>
      <c r="G60" s="4" t="str">
        <f t="shared" si="2"/>
        <v/>
      </c>
      <c r="H60" s="16" t="str">
        <f t="shared" si="3"/>
        <v/>
      </c>
    </row>
    <row r="61" spans="2:12" x14ac:dyDescent="0.3">
      <c r="B61" s="7">
        <v>58</v>
      </c>
      <c r="C61" s="5"/>
      <c r="D61" s="186"/>
      <c r="E61" s="187" t="str">
        <f t="shared" si="0"/>
        <v/>
      </c>
      <c r="F61" s="16" t="str">
        <f t="shared" si="1"/>
        <v/>
      </c>
      <c r="G61" s="4" t="str">
        <f t="shared" si="2"/>
        <v/>
      </c>
      <c r="H61" s="16" t="str">
        <f t="shared" si="3"/>
        <v/>
      </c>
    </row>
    <row r="62" spans="2:12" x14ac:dyDescent="0.3">
      <c r="B62" s="7">
        <v>59</v>
      </c>
      <c r="C62" s="5"/>
      <c r="D62" s="186"/>
      <c r="E62" s="187" t="str">
        <f t="shared" si="0"/>
        <v/>
      </c>
      <c r="F62" s="16" t="str">
        <f t="shared" si="1"/>
        <v/>
      </c>
      <c r="G62" s="4" t="str">
        <f t="shared" si="2"/>
        <v/>
      </c>
      <c r="H62" s="16" t="str">
        <f t="shared" si="3"/>
        <v/>
      </c>
    </row>
    <row r="63" spans="2:12" x14ac:dyDescent="0.3">
      <c r="B63" s="7">
        <v>60</v>
      </c>
      <c r="C63" s="5"/>
      <c r="D63" s="186"/>
      <c r="E63" s="187" t="str">
        <f t="shared" si="0"/>
        <v/>
      </c>
      <c r="F63" s="16" t="str">
        <f t="shared" si="1"/>
        <v/>
      </c>
      <c r="G63" s="4" t="str">
        <f t="shared" si="2"/>
        <v/>
      </c>
      <c r="H63" s="16" t="str">
        <f t="shared" si="3"/>
        <v/>
      </c>
    </row>
    <row r="64" spans="2:12" x14ac:dyDescent="0.3">
      <c r="B64" s="7">
        <v>61</v>
      </c>
      <c r="C64" s="5"/>
      <c r="D64" s="186"/>
      <c r="E64" s="187" t="str">
        <f t="shared" si="0"/>
        <v/>
      </c>
      <c r="F64" s="16" t="str">
        <f t="shared" si="1"/>
        <v/>
      </c>
      <c r="G64" s="4" t="str">
        <f t="shared" si="2"/>
        <v/>
      </c>
      <c r="H64" s="16" t="str">
        <f t="shared" si="3"/>
        <v/>
      </c>
    </row>
    <row r="65" spans="2:8" x14ac:dyDescent="0.3">
      <c r="B65" s="7">
        <v>62</v>
      </c>
      <c r="C65" s="5"/>
      <c r="D65" s="186"/>
      <c r="E65" s="187" t="str">
        <f t="shared" si="0"/>
        <v/>
      </c>
      <c r="F65" s="16" t="str">
        <f t="shared" si="1"/>
        <v/>
      </c>
      <c r="G65" s="4" t="str">
        <f t="shared" si="2"/>
        <v/>
      </c>
      <c r="H65" s="16" t="str">
        <f t="shared" si="3"/>
        <v/>
      </c>
    </row>
    <row r="66" spans="2:8" x14ac:dyDescent="0.3">
      <c r="B66" s="7">
        <v>63</v>
      </c>
      <c r="C66" s="5"/>
      <c r="D66" s="186"/>
      <c r="E66" s="187" t="str">
        <f t="shared" si="0"/>
        <v/>
      </c>
      <c r="F66" s="16" t="str">
        <f t="shared" si="1"/>
        <v/>
      </c>
      <c r="G66" s="4" t="str">
        <f t="shared" si="2"/>
        <v/>
      </c>
      <c r="H66" s="16" t="str">
        <f t="shared" si="3"/>
        <v/>
      </c>
    </row>
    <row r="67" spans="2:8" x14ac:dyDescent="0.3">
      <c r="B67" s="7">
        <v>64</v>
      </c>
      <c r="C67" s="5"/>
      <c r="D67" s="186"/>
      <c r="E67" s="187" t="str">
        <f t="shared" si="0"/>
        <v/>
      </c>
      <c r="F67" s="16" t="str">
        <f t="shared" si="1"/>
        <v/>
      </c>
      <c r="G67" s="4" t="str">
        <f t="shared" si="2"/>
        <v/>
      </c>
      <c r="H67" s="16" t="str">
        <f t="shared" si="3"/>
        <v/>
      </c>
    </row>
    <row r="68" spans="2:8" x14ac:dyDescent="0.3">
      <c r="B68" s="7">
        <v>65</v>
      </c>
      <c r="C68" s="5"/>
      <c r="D68" s="186"/>
      <c r="E68" s="187" t="str">
        <f t="shared" si="0"/>
        <v/>
      </c>
      <c r="F68" s="16" t="str">
        <f t="shared" si="1"/>
        <v/>
      </c>
      <c r="G68" s="4" t="str">
        <f t="shared" si="2"/>
        <v/>
      </c>
      <c r="H68" s="16" t="str">
        <f t="shared" si="3"/>
        <v/>
      </c>
    </row>
    <row r="69" spans="2:8" x14ac:dyDescent="0.3">
      <c r="B69" s="7">
        <v>66</v>
      </c>
      <c r="C69" s="5"/>
      <c r="D69" s="186"/>
      <c r="E69" s="187" t="str">
        <f t="shared" ref="E69:E132" si="4">IF(C69&gt;0,C69/10,IF(D69&gt;0,D69,""))</f>
        <v/>
      </c>
      <c r="F69" s="16" t="str">
        <f t="shared" ref="F69:F132" si="5">IF(C69&gt;0,PI()*(C69/2000)^2,IF(D69&gt;0,PI()*(D69/200)^2,""))</f>
        <v/>
      </c>
      <c r="G69" s="4" t="str">
        <f t="shared" ref="G69:G132" si="6">IF(OR(C69&gt;0,D69&gt;0),F69/$I$4,"")</f>
        <v/>
      </c>
      <c r="H69" s="16" t="str">
        <f t="shared" ref="H69:H132" si="7">IF(OR(C69&gt;0,D69&gt;0),E69*G69,"")</f>
        <v/>
      </c>
    </row>
    <row r="70" spans="2:8" x14ac:dyDescent="0.3">
      <c r="B70" s="7">
        <v>67</v>
      </c>
      <c r="C70" s="5"/>
      <c r="D70" s="186"/>
      <c r="E70" s="187" t="str">
        <f t="shared" si="4"/>
        <v/>
      </c>
      <c r="F70" s="16" t="str">
        <f t="shared" si="5"/>
        <v/>
      </c>
      <c r="G70" s="4" t="str">
        <f t="shared" si="6"/>
        <v/>
      </c>
      <c r="H70" s="16" t="str">
        <f t="shared" si="7"/>
        <v/>
      </c>
    </row>
    <row r="71" spans="2:8" x14ac:dyDescent="0.3">
      <c r="B71" s="7">
        <v>68</v>
      </c>
      <c r="C71" s="5"/>
      <c r="D71" s="186"/>
      <c r="E71" s="187" t="str">
        <f t="shared" si="4"/>
        <v/>
      </c>
      <c r="F71" s="16" t="str">
        <f t="shared" si="5"/>
        <v/>
      </c>
      <c r="G71" s="4" t="str">
        <f t="shared" si="6"/>
        <v/>
      </c>
      <c r="H71" s="16" t="str">
        <f t="shared" si="7"/>
        <v/>
      </c>
    </row>
    <row r="72" spans="2:8" x14ac:dyDescent="0.3">
      <c r="B72" s="7">
        <v>69</v>
      </c>
      <c r="C72" s="5"/>
      <c r="D72" s="186"/>
      <c r="E72" s="187" t="str">
        <f t="shared" si="4"/>
        <v/>
      </c>
      <c r="F72" s="16" t="str">
        <f t="shared" si="5"/>
        <v/>
      </c>
      <c r="G72" s="4" t="str">
        <f t="shared" si="6"/>
        <v/>
      </c>
      <c r="H72" s="16" t="str">
        <f t="shared" si="7"/>
        <v/>
      </c>
    </row>
    <row r="73" spans="2:8" x14ac:dyDescent="0.3">
      <c r="B73" s="7">
        <v>70</v>
      </c>
      <c r="C73" s="5"/>
      <c r="D73" s="186"/>
      <c r="E73" s="187" t="str">
        <f t="shared" si="4"/>
        <v/>
      </c>
      <c r="F73" s="16" t="str">
        <f t="shared" si="5"/>
        <v/>
      </c>
      <c r="G73" s="4" t="str">
        <f t="shared" si="6"/>
        <v/>
      </c>
      <c r="H73" s="16" t="str">
        <f t="shared" si="7"/>
        <v/>
      </c>
    </row>
    <row r="74" spans="2:8" x14ac:dyDescent="0.3">
      <c r="B74" s="7">
        <v>71</v>
      </c>
      <c r="C74" s="5"/>
      <c r="D74" s="186"/>
      <c r="E74" s="187" t="str">
        <f t="shared" si="4"/>
        <v/>
      </c>
      <c r="F74" s="16" t="str">
        <f t="shared" si="5"/>
        <v/>
      </c>
      <c r="G74" s="4" t="str">
        <f t="shared" si="6"/>
        <v/>
      </c>
      <c r="H74" s="16" t="str">
        <f t="shared" si="7"/>
        <v/>
      </c>
    </row>
    <row r="75" spans="2:8" x14ac:dyDescent="0.3">
      <c r="B75" s="7">
        <v>72</v>
      </c>
      <c r="C75" s="5"/>
      <c r="D75" s="186"/>
      <c r="E75" s="187" t="str">
        <f t="shared" si="4"/>
        <v/>
      </c>
      <c r="F75" s="16" t="str">
        <f t="shared" si="5"/>
        <v/>
      </c>
      <c r="G75" s="4" t="str">
        <f t="shared" si="6"/>
        <v/>
      </c>
      <c r="H75" s="16" t="str">
        <f t="shared" si="7"/>
        <v/>
      </c>
    </row>
    <row r="76" spans="2:8" x14ac:dyDescent="0.3">
      <c r="B76" s="7">
        <v>73</v>
      </c>
      <c r="C76" s="5"/>
      <c r="D76" s="186"/>
      <c r="E76" s="187" t="str">
        <f t="shared" si="4"/>
        <v/>
      </c>
      <c r="F76" s="16" t="str">
        <f t="shared" si="5"/>
        <v/>
      </c>
      <c r="G76" s="4" t="str">
        <f t="shared" si="6"/>
        <v/>
      </c>
      <c r="H76" s="16" t="str">
        <f t="shared" si="7"/>
        <v/>
      </c>
    </row>
    <row r="77" spans="2:8" x14ac:dyDescent="0.3">
      <c r="B77" s="7">
        <v>74</v>
      </c>
      <c r="C77" s="5"/>
      <c r="D77" s="186"/>
      <c r="E77" s="187" t="str">
        <f t="shared" si="4"/>
        <v/>
      </c>
      <c r="F77" s="16" t="str">
        <f t="shared" si="5"/>
        <v/>
      </c>
      <c r="G77" s="4" t="str">
        <f t="shared" si="6"/>
        <v/>
      </c>
      <c r="H77" s="16" t="str">
        <f t="shared" si="7"/>
        <v/>
      </c>
    </row>
    <row r="78" spans="2:8" x14ac:dyDescent="0.3">
      <c r="B78" s="7">
        <v>75</v>
      </c>
      <c r="C78" s="5"/>
      <c r="D78" s="186"/>
      <c r="E78" s="187" t="str">
        <f t="shared" si="4"/>
        <v/>
      </c>
      <c r="F78" s="16" t="str">
        <f t="shared" si="5"/>
        <v/>
      </c>
      <c r="G78" s="4" t="str">
        <f t="shared" si="6"/>
        <v/>
      </c>
      <c r="H78" s="16" t="str">
        <f t="shared" si="7"/>
        <v/>
      </c>
    </row>
    <row r="79" spans="2:8" x14ac:dyDescent="0.3">
      <c r="B79" s="7">
        <v>76</v>
      </c>
      <c r="C79" s="5"/>
      <c r="D79" s="186"/>
      <c r="E79" s="187" t="str">
        <f t="shared" si="4"/>
        <v/>
      </c>
      <c r="F79" s="16" t="str">
        <f t="shared" si="5"/>
        <v/>
      </c>
      <c r="G79" s="4" t="str">
        <f t="shared" si="6"/>
        <v/>
      </c>
      <c r="H79" s="16" t="str">
        <f t="shared" si="7"/>
        <v/>
      </c>
    </row>
    <row r="80" spans="2:8" x14ac:dyDescent="0.3">
      <c r="B80" s="7">
        <v>77</v>
      </c>
      <c r="C80" s="5"/>
      <c r="D80" s="186"/>
      <c r="E80" s="187" t="str">
        <f t="shared" si="4"/>
        <v/>
      </c>
      <c r="F80" s="16" t="str">
        <f t="shared" si="5"/>
        <v/>
      </c>
      <c r="G80" s="4" t="str">
        <f t="shared" si="6"/>
        <v/>
      </c>
      <c r="H80" s="16" t="str">
        <f t="shared" si="7"/>
        <v/>
      </c>
    </row>
    <row r="81" spans="2:8" x14ac:dyDescent="0.3">
      <c r="B81" s="7">
        <v>78</v>
      </c>
      <c r="C81" s="5"/>
      <c r="D81" s="186"/>
      <c r="E81" s="187" t="str">
        <f t="shared" si="4"/>
        <v/>
      </c>
      <c r="F81" s="16" t="str">
        <f t="shared" si="5"/>
        <v/>
      </c>
      <c r="G81" s="4" t="str">
        <f t="shared" si="6"/>
        <v/>
      </c>
      <c r="H81" s="16" t="str">
        <f t="shared" si="7"/>
        <v/>
      </c>
    </row>
    <row r="82" spans="2:8" x14ac:dyDescent="0.3">
      <c r="B82" s="7">
        <v>79</v>
      </c>
      <c r="C82" s="5"/>
      <c r="D82" s="186"/>
      <c r="E82" s="187" t="str">
        <f t="shared" si="4"/>
        <v/>
      </c>
      <c r="F82" s="16" t="str">
        <f t="shared" si="5"/>
        <v/>
      </c>
      <c r="G82" s="4" t="str">
        <f t="shared" si="6"/>
        <v/>
      </c>
      <c r="H82" s="16" t="str">
        <f t="shared" si="7"/>
        <v/>
      </c>
    </row>
    <row r="83" spans="2:8" x14ac:dyDescent="0.3">
      <c r="B83" s="7">
        <v>80</v>
      </c>
      <c r="C83" s="5"/>
      <c r="D83" s="186"/>
      <c r="E83" s="187" t="str">
        <f t="shared" si="4"/>
        <v/>
      </c>
      <c r="F83" s="16" t="str">
        <f t="shared" si="5"/>
        <v/>
      </c>
      <c r="G83" s="4" t="str">
        <f t="shared" si="6"/>
        <v/>
      </c>
      <c r="H83" s="16" t="str">
        <f t="shared" si="7"/>
        <v/>
      </c>
    </row>
    <row r="84" spans="2:8" x14ac:dyDescent="0.3">
      <c r="B84" s="7">
        <v>81</v>
      </c>
      <c r="C84" s="5"/>
      <c r="D84" s="186"/>
      <c r="E84" s="187" t="str">
        <f t="shared" si="4"/>
        <v/>
      </c>
      <c r="F84" s="16" t="str">
        <f t="shared" si="5"/>
        <v/>
      </c>
      <c r="G84" s="4" t="str">
        <f t="shared" si="6"/>
        <v/>
      </c>
      <c r="H84" s="16" t="str">
        <f t="shared" si="7"/>
        <v/>
      </c>
    </row>
    <row r="85" spans="2:8" x14ac:dyDescent="0.3">
      <c r="B85" s="7">
        <v>82</v>
      </c>
      <c r="C85" s="5"/>
      <c r="D85" s="186"/>
      <c r="E85" s="187" t="str">
        <f t="shared" si="4"/>
        <v/>
      </c>
      <c r="F85" s="16" t="str">
        <f t="shared" si="5"/>
        <v/>
      </c>
      <c r="G85" s="4" t="str">
        <f t="shared" si="6"/>
        <v/>
      </c>
      <c r="H85" s="16" t="str">
        <f t="shared" si="7"/>
        <v/>
      </c>
    </row>
    <row r="86" spans="2:8" x14ac:dyDescent="0.3">
      <c r="B86" s="7">
        <v>83</v>
      </c>
      <c r="C86" s="5"/>
      <c r="D86" s="186"/>
      <c r="E86" s="187" t="str">
        <f t="shared" si="4"/>
        <v/>
      </c>
      <c r="F86" s="16" t="str">
        <f t="shared" si="5"/>
        <v/>
      </c>
      <c r="G86" s="4" t="str">
        <f t="shared" si="6"/>
        <v/>
      </c>
      <c r="H86" s="16" t="str">
        <f t="shared" si="7"/>
        <v/>
      </c>
    </row>
    <row r="87" spans="2:8" x14ac:dyDescent="0.3">
      <c r="B87" s="7">
        <v>84</v>
      </c>
      <c r="C87" s="5"/>
      <c r="D87" s="186"/>
      <c r="E87" s="187" t="str">
        <f t="shared" si="4"/>
        <v/>
      </c>
      <c r="F87" s="16" t="str">
        <f t="shared" si="5"/>
        <v/>
      </c>
      <c r="G87" s="4" t="str">
        <f t="shared" si="6"/>
        <v/>
      </c>
      <c r="H87" s="16" t="str">
        <f t="shared" si="7"/>
        <v/>
      </c>
    </row>
    <row r="88" spans="2:8" x14ac:dyDescent="0.3">
      <c r="B88" s="7">
        <v>85</v>
      </c>
      <c r="C88" s="5"/>
      <c r="D88" s="186"/>
      <c r="E88" s="187" t="str">
        <f t="shared" si="4"/>
        <v/>
      </c>
      <c r="F88" s="16" t="str">
        <f t="shared" si="5"/>
        <v/>
      </c>
      <c r="G88" s="4" t="str">
        <f t="shared" si="6"/>
        <v/>
      </c>
      <c r="H88" s="16" t="str">
        <f t="shared" si="7"/>
        <v/>
      </c>
    </row>
    <row r="89" spans="2:8" x14ac:dyDescent="0.3">
      <c r="B89" s="7">
        <v>86</v>
      </c>
      <c r="C89" s="5"/>
      <c r="D89" s="186"/>
      <c r="E89" s="187" t="str">
        <f t="shared" si="4"/>
        <v/>
      </c>
      <c r="F89" s="16" t="str">
        <f t="shared" si="5"/>
        <v/>
      </c>
      <c r="G89" s="4" t="str">
        <f t="shared" si="6"/>
        <v/>
      </c>
      <c r="H89" s="16" t="str">
        <f t="shared" si="7"/>
        <v/>
      </c>
    </row>
    <row r="90" spans="2:8" x14ac:dyDescent="0.3">
      <c r="B90" s="7">
        <v>87</v>
      </c>
      <c r="C90" s="5"/>
      <c r="D90" s="186"/>
      <c r="E90" s="187" t="str">
        <f t="shared" si="4"/>
        <v/>
      </c>
      <c r="F90" s="16" t="str">
        <f t="shared" si="5"/>
        <v/>
      </c>
      <c r="G90" s="4" t="str">
        <f t="shared" si="6"/>
        <v/>
      </c>
      <c r="H90" s="16" t="str">
        <f t="shared" si="7"/>
        <v/>
      </c>
    </row>
    <row r="91" spans="2:8" x14ac:dyDescent="0.3">
      <c r="B91" s="7">
        <v>88</v>
      </c>
      <c r="C91" s="5"/>
      <c r="D91" s="186"/>
      <c r="E91" s="187" t="str">
        <f t="shared" si="4"/>
        <v/>
      </c>
      <c r="F91" s="16" t="str">
        <f t="shared" si="5"/>
        <v/>
      </c>
      <c r="G91" s="4" t="str">
        <f t="shared" si="6"/>
        <v/>
      </c>
      <c r="H91" s="16" t="str">
        <f t="shared" si="7"/>
        <v/>
      </c>
    </row>
    <row r="92" spans="2:8" x14ac:dyDescent="0.3">
      <c r="B92" s="7">
        <v>89</v>
      </c>
      <c r="C92" s="5"/>
      <c r="D92" s="186"/>
      <c r="E92" s="187" t="str">
        <f t="shared" si="4"/>
        <v/>
      </c>
      <c r="F92" s="16" t="str">
        <f t="shared" si="5"/>
        <v/>
      </c>
      <c r="G92" s="4" t="str">
        <f t="shared" si="6"/>
        <v/>
      </c>
      <c r="H92" s="16" t="str">
        <f t="shared" si="7"/>
        <v/>
      </c>
    </row>
    <row r="93" spans="2:8" x14ac:dyDescent="0.3">
      <c r="B93" s="7">
        <v>90</v>
      </c>
      <c r="C93" s="5"/>
      <c r="D93" s="186"/>
      <c r="E93" s="187" t="str">
        <f t="shared" si="4"/>
        <v/>
      </c>
      <c r="F93" s="16" t="str">
        <f t="shared" si="5"/>
        <v/>
      </c>
      <c r="G93" s="4" t="str">
        <f t="shared" si="6"/>
        <v/>
      </c>
      <c r="H93" s="16" t="str">
        <f t="shared" si="7"/>
        <v/>
      </c>
    </row>
    <row r="94" spans="2:8" x14ac:dyDescent="0.3">
      <c r="B94" s="7">
        <v>91</v>
      </c>
      <c r="C94" s="25"/>
      <c r="D94" s="190"/>
      <c r="E94" s="187" t="str">
        <f t="shared" si="4"/>
        <v/>
      </c>
      <c r="F94" s="16" t="str">
        <f t="shared" si="5"/>
        <v/>
      </c>
      <c r="G94" s="4" t="str">
        <f t="shared" si="6"/>
        <v/>
      </c>
      <c r="H94" s="16" t="str">
        <f t="shared" si="7"/>
        <v/>
      </c>
    </row>
    <row r="95" spans="2:8" x14ac:dyDescent="0.3">
      <c r="B95" s="7">
        <v>92</v>
      </c>
      <c r="C95" s="25"/>
      <c r="D95" s="190"/>
      <c r="E95" s="187" t="str">
        <f t="shared" si="4"/>
        <v/>
      </c>
      <c r="F95" s="16" t="str">
        <f t="shared" si="5"/>
        <v/>
      </c>
      <c r="G95" s="4" t="str">
        <f t="shared" si="6"/>
        <v/>
      </c>
      <c r="H95" s="16" t="str">
        <f t="shared" si="7"/>
        <v/>
      </c>
    </row>
    <row r="96" spans="2:8" x14ac:dyDescent="0.3">
      <c r="B96" s="7">
        <v>93</v>
      </c>
      <c r="C96" s="5"/>
      <c r="D96" s="186"/>
      <c r="E96" s="187" t="str">
        <f t="shared" si="4"/>
        <v/>
      </c>
      <c r="F96" s="16" t="str">
        <f t="shared" si="5"/>
        <v/>
      </c>
      <c r="G96" s="4" t="str">
        <f t="shared" si="6"/>
        <v/>
      </c>
      <c r="H96" s="16" t="str">
        <f t="shared" si="7"/>
        <v/>
      </c>
    </row>
    <row r="97" spans="2:8" x14ac:dyDescent="0.3">
      <c r="B97" s="7">
        <v>94</v>
      </c>
      <c r="C97" s="5"/>
      <c r="D97" s="186"/>
      <c r="E97" s="187" t="str">
        <f t="shared" si="4"/>
        <v/>
      </c>
      <c r="F97" s="16" t="str">
        <f t="shared" si="5"/>
        <v/>
      </c>
      <c r="G97" s="4" t="str">
        <f t="shared" si="6"/>
        <v/>
      </c>
      <c r="H97" s="16" t="str">
        <f t="shared" si="7"/>
        <v/>
      </c>
    </row>
    <row r="98" spans="2:8" x14ac:dyDescent="0.3">
      <c r="B98" s="7">
        <v>95</v>
      </c>
      <c r="C98" s="5"/>
      <c r="D98" s="186"/>
      <c r="E98" s="187" t="str">
        <f t="shared" si="4"/>
        <v/>
      </c>
      <c r="F98" s="16" t="str">
        <f t="shared" si="5"/>
        <v/>
      </c>
      <c r="G98" s="4" t="str">
        <f t="shared" si="6"/>
        <v/>
      </c>
      <c r="H98" s="16" t="str">
        <f t="shared" si="7"/>
        <v/>
      </c>
    </row>
    <row r="99" spans="2:8" x14ac:dyDescent="0.3">
      <c r="B99" s="7">
        <v>96</v>
      </c>
      <c r="C99" s="5"/>
      <c r="D99" s="186"/>
      <c r="E99" s="187" t="str">
        <f t="shared" si="4"/>
        <v/>
      </c>
      <c r="F99" s="16" t="str">
        <f t="shared" si="5"/>
        <v/>
      </c>
      <c r="G99" s="4" t="str">
        <f t="shared" si="6"/>
        <v/>
      </c>
      <c r="H99" s="16" t="str">
        <f t="shared" si="7"/>
        <v/>
      </c>
    </row>
    <row r="100" spans="2:8" x14ac:dyDescent="0.3">
      <c r="B100" s="7">
        <v>97</v>
      </c>
      <c r="C100" s="5"/>
      <c r="D100" s="186"/>
      <c r="E100" s="187" t="str">
        <f t="shared" si="4"/>
        <v/>
      </c>
      <c r="F100" s="16" t="str">
        <f t="shared" si="5"/>
        <v/>
      </c>
      <c r="G100" s="4" t="str">
        <f t="shared" si="6"/>
        <v/>
      </c>
      <c r="H100" s="16" t="str">
        <f t="shared" si="7"/>
        <v/>
      </c>
    </row>
    <row r="101" spans="2:8" x14ac:dyDescent="0.3">
      <c r="B101" s="7">
        <v>98</v>
      </c>
      <c r="C101" s="5"/>
      <c r="D101" s="186"/>
      <c r="E101" s="187" t="str">
        <f t="shared" si="4"/>
        <v/>
      </c>
      <c r="F101" s="16" t="str">
        <f t="shared" si="5"/>
        <v/>
      </c>
      <c r="G101" s="4" t="str">
        <f t="shared" si="6"/>
        <v/>
      </c>
      <c r="H101" s="16" t="str">
        <f t="shared" si="7"/>
        <v/>
      </c>
    </row>
    <row r="102" spans="2:8" x14ac:dyDescent="0.3">
      <c r="B102" s="7">
        <v>99</v>
      </c>
      <c r="C102" s="5"/>
      <c r="D102" s="186"/>
      <c r="E102" s="187" t="str">
        <f t="shared" si="4"/>
        <v/>
      </c>
      <c r="F102" s="16" t="str">
        <f t="shared" si="5"/>
        <v/>
      </c>
      <c r="G102" s="4" t="str">
        <f t="shared" si="6"/>
        <v/>
      </c>
      <c r="H102" s="16" t="str">
        <f t="shared" si="7"/>
        <v/>
      </c>
    </row>
    <row r="103" spans="2:8" x14ac:dyDescent="0.3">
      <c r="B103" s="7">
        <v>100</v>
      </c>
      <c r="C103" s="5"/>
      <c r="D103" s="186"/>
      <c r="E103" s="187" t="str">
        <f t="shared" si="4"/>
        <v/>
      </c>
      <c r="F103" s="16" t="str">
        <f t="shared" si="5"/>
        <v/>
      </c>
      <c r="G103" s="4" t="str">
        <f t="shared" si="6"/>
        <v/>
      </c>
      <c r="H103" s="16" t="str">
        <f t="shared" si="7"/>
        <v/>
      </c>
    </row>
    <row r="104" spans="2:8" x14ac:dyDescent="0.3">
      <c r="B104" s="7">
        <v>101</v>
      </c>
      <c r="C104" s="5"/>
      <c r="D104" s="186"/>
      <c r="E104" s="187" t="str">
        <f t="shared" si="4"/>
        <v/>
      </c>
      <c r="F104" s="16" t="str">
        <f t="shared" si="5"/>
        <v/>
      </c>
      <c r="G104" s="4" t="str">
        <f t="shared" si="6"/>
        <v/>
      </c>
      <c r="H104" s="16" t="str">
        <f t="shared" si="7"/>
        <v/>
      </c>
    </row>
    <row r="105" spans="2:8" x14ac:dyDescent="0.3">
      <c r="B105" s="7">
        <v>102</v>
      </c>
      <c r="C105" s="5"/>
      <c r="D105" s="186"/>
      <c r="E105" s="187" t="str">
        <f t="shared" si="4"/>
        <v/>
      </c>
      <c r="F105" s="16" t="str">
        <f t="shared" si="5"/>
        <v/>
      </c>
      <c r="G105" s="4" t="str">
        <f t="shared" si="6"/>
        <v/>
      </c>
      <c r="H105" s="16" t="str">
        <f t="shared" si="7"/>
        <v/>
      </c>
    </row>
    <row r="106" spans="2:8" x14ac:dyDescent="0.3">
      <c r="B106" s="7">
        <v>103</v>
      </c>
      <c r="C106" s="5"/>
      <c r="D106" s="186"/>
      <c r="E106" s="187" t="str">
        <f t="shared" si="4"/>
        <v/>
      </c>
      <c r="F106" s="16" t="str">
        <f t="shared" si="5"/>
        <v/>
      </c>
      <c r="G106" s="4" t="str">
        <f t="shared" si="6"/>
        <v/>
      </c>
      <c r="H106" s="16" t="str">
        <f t="shared" si="7"/>
        <v/>
      </c>
    </row>
    <row r="107" spans="2:8" x14ac:dyDescent="0.3">
      <c r="B107" s="7">
        <v>104</v>
      </c>
      <c r="C107" s="5"/>
      <c r="D107" s="186"/>
      <c r="E107" s="187" t="str">
        <f t="shared" si="4"/>
        <v/>
      </c>
      <c r="F107" s="16" t="str">
        <f t="shared" si="5"/>
        <v/>
      </c>
      <c r="G107" s="4" t="str">
        <f t="shared" si="6"/>
        <v/>
      </c>
      <c r="H107" s="16" t="str">
        <f t="shared" si="7"/>
        <v/>
      </c>
    </row>
    <row r="108" spans="2:8" x14ac:dyDescent="0.3">
      <c r="B108" s="7">
        <v>105</v>
      </c>
      <c r="C108" s="5"/>
      <c r="D108" s="186"/>
      <c r="E108" s="187" t="str">
        <f t="shared" si="4"/>
        <v/>
      </c>
      <c r="F108" s="16" t="str">
        <f t="shared" si="5"/>
        <v/>
      </c>
      <c r="G108" s="4" t="str">
        <f t="shared" si="6"/>
        <v/>
      </c>
      <c r="H108" s="16" t="str">
        <f t="shared" si="7"/>
        <v/>
      </c>
    </row>
    <row r="109" spans="2:8" x14ac:dyDescent="0.3">
      <c r="B109" s="7">
        <v>106</v>
      </c>
      <c r="C109" s="5"/>
      <c r="D109" s="186"/>
      <c r="E109" s="187" t="str">
        <f t="shared" si="4"/>
        <v/>
      </c>
      <c r="F109" s="16" t="str">
        <f t="shared" si="5"/>
        <v/>
      </c>
      <c r="G109" s="4" t="str">
        <f t="shared" si="6"/>
        <v/>
      </c>
      <c r="H109" s="16" t="str">
        <f t="shared" si="7"/>
        <v/>
      </c>
    </row>
    <row r="110" spans="2:8" x14ac:dyDescent="0.3">
      <c r="B110" s="7">
        <v>107</v>
      </c>
      <c r="C110" s="5"/>
      <c r="D110" s="186"/>
      <c r="E110" s="187" t="str">
        <f t="shared" si="4"/>
        <v/>
      </c>
      <c r="F110" s="16" t="str">
        <f t="shared" si="5"/>
        <v/>
      </c>
      <c r="G110" s="4" t="str">
        <f t="shared" si="6"/>
        <v/>
      </c>
      <c r="H110" s="16" t="str">
        <f t="shared" si="7"/>
        <v/>
      </c>
    </row>
    <row r="111" spans="2:8" x14ac:dyDescent="0.3">
      <c r="B111" s="7">
        <v>108</v>
      </c>
      <c r="C111" s="5"/>
      <c r="D111" s="186"/>
      <c r="E111" s="187" t="str">
        <f t="shared" si="4"/>
        <v/>
      </c>
      <c r="F111" s="16" t="str">
        <f t="shared" si="5"/>
        <v/>
      </c>
      <c r="G111" s="4" t="str">
        <f t="shared" si="6"/>
        <v/>
      </c>
      <c r="H111" s="16" t="str">
        <f t="shared" si="7"/>
        <v/>
      </c>
    </row>
    <row r="112" spans="2:8" x14ac:dyDescent="0.3">
      <c r="B112" s="7">
        <v>109</v>
      </c>
      <c r="C112" s="5"/>
      <c r="D112" s="186"/>
      <c r="E112" s="187" t="str">
        <f t="shared" si="4"/>
        <v/>
      </c>
      <c r="F112" s="16" t="str">
        <f t="shared" si="5"/>
        <v/>
      </c>
      <c r="G112" s="4" t="str">
        <f t="shared" si="6"/>
        <v/>
      </c>
      <c r="H112" s="16" t="str">
        <f t="shared" si="7"/>
        <v/>
      </c>
    </row>
    <row r="113" spans="2:8" x14ac:dyDescent="0.3">
      <c r="B113" s="7">
        <v>110</v>
      </c>
      <c r="C113" s="5"/>
      <c r="D113" s="186"/>
      <c r="E113" s="187" t="str">
        <f t="shared" si="4"/>
        <v/>
      </c>
      <c r="F113" s="16" t="str">
        <f t="shared" si="5"/>
        <v/>
      </c>
      <c r="G113" s="4" t="str">
        <f t="shared" si="6"/>
        <v/>
      </c>
      <c r="H113" s="16" t="str">
        <f t="shared" si="7"/>
        <v/>
      </c>
    </row>
    <row r="114" spans="2:8" x14ac:dyDescent="0.3">
      <c r="B114" s="7">
        <v>111</v>
      </c>
      <c r="C114" s="5"/>
      <c r="D114" s="186"/>
      <c r="E114" s="187" t="str">
        <f t="shared" si="4"/>
        <v/>
      </c>
      <c r="F114" s="16" t="str">
        <f t="shared" si="5"/>
        <v/>
      </c>
      <c r="G114" s="4" t="str">
        <f t="shared" si="6"/>
        <v/>
      </c>
      <c r="H114" s="16" t="str">
        <f t="shared" si="7"/>
        <v/>
      </c>
    </row>
    <row r="115" spans="2:8" x14ac:dyDescent="0.3">
      <c r="B115" s="7">
        <v>112</v>
      </c>
      <c r="C115" s="5"/>
      <c r="D115" s="186"/>
      <c r="E115" s="187" t="str">
        <f t="shared" si="4"/>
        <v/>
      </c>
      <c r="F115" s="16" t="str">
        <f t="shared" si="5"/>
        <v/>
      </c>
      <c r="G115" s="4" t="str">
        <f t="shared" si="6"/>
        <v/>
      </c>
      <c r="H115" s="16" t="str">
        <f t="shared" si="7"/>
        <v/>
      </c>
    </row>
    <row r="116" spans="2:8" x14ac:dyDescent="0.3">
      <c r="B116" s="7">
        <v>113</v>
      </c>
      <c r="C116" s="5"/>
      <c r="D116" s="186"/>
      <c r="E116" s="187" t="str">
        <f t="shared" si="4"/>
        <v/>
      </c>
      <c r="F116" s="16" t="str">
        <f t="shared" si="5"/>
        <v/>
      </c>
      <c r="G116" s="4" t="str">
        <f t="shared" si="6"/>
        <v/>
      </c>
      <c r="H116" s="16" t="str">
        <f t="shared" si="7"/>
        <v/>
      </c>
    </row>
    <row r="117" spans="2:8" x14ac:dyDescent="0.3">
      <c r="B117" s="7">
        <v>114</v>
      </c>
      <c r="C117" s="5"/>
      <c r="D117" s="186"/>
      <c r="E117" s="187" t="str">
        <f t="shared" si="4"/>
        <v/>
      </c>
      <c r="F117" s="16" t="str">
        <f t="shared" si="5"/>
        <v/>
      </c>
      <c r="G117" s="4" t="str">
        <f t="shared" si="6"/>
        <v/>
      </c>
      <c r="H117" s="16" t="str">
        <f t="shared" si="7"/>
        <v/>
      </c>
    </row>
    <row r="118" spans="2:8" x14ac:dyDescent="0.3">
      <c r="B118" s="7">
        <v>115</v>
      </c>
      <c r="C118" s="5"/>
      <c r="D118" s="186"/>
      <c r="E118" s="187" t="str">
        <f t="shared" si="4"/>
        <v/>
      </c>
      <c r="F118" s="16" t="str">
        <f t="shared" si="5"/>
        <v/>
      </c>
      <c r="G118" s="4" t="str">
        <f t="shared" si="6"/>
        <v/>
      </c>
      <c r="H118" s="16" t="str">
        <f t="shared" si="7"/>
        <v/>
      </c>
    </row>
    <row r="119" spans="2:8" x14ac:dyDescent="0.3">
      <c r="B119" s="7">
        <v>116</v>
      </c>
      <c r="C119" s="5"/>
      <c r="D119" s="186"/>
      <c r="E119" s="187" t="str">
        <f t="shared" si="4"/>
        <v/>
      </c>
      <c r="F119" s="16" t="str">
        <f t="shared" si="5"/>
        <v/>
      </c>
      <c r="G119" s="4" t="str">
        <f t="shared" si="6"/>
        <v/>
      </c>
      <c r="H119" s="16" t="str">
        <f t="shared" si="7"/>
        <v/>
      </c>
    </row>
    <row r="120" spans="2:8" x14ac:dyDescent="0.3">
      <c r="B120" s="7">
        <v>117</v>
      </c>
      <c r="C120" s="5"/>
      <c r="D120" s="186"/>
      <c r="E120" s="187" t="str">
        <f t="shared" si="4"/>
        <v/>
      </c>
      <c r="F120" s="16" t="str">
        <f t="shared" si="5"/>
        <v/>
      </c>
      <c r="G120" s="4" t="str">
        <f t="shared" si="6"/>
        <v/>
      </c>
      <c r="H120" s="16" t="str">
        <f t="shared" si="7"/>
        <v/>
      </c>
    </row>
    <row r="121" spans="2:8" x14ac:dyDescent="0.3">
      <c r="B121" s="7">
        <v>118</v>
      </c>
      <c r="C121" s="5"/>
      <c r="D121" s="186"/>
      <c r="E121" s="187" t="str">
        <f t="shared" si="4"/>
        <v/>
      </c>
      <c r="F121" s="16" t="str">
        <f t="shared" si="5"/>
        <v/>
      </c>
      <c r="G121" s="4" t="str">
        <f t="shared" si="6"/>
        <v/>
      </c>
      <c r="H121" s="16" t="str">
        <f t="shared" si="7"/>
        <v/>
      </c>
    </row>
    <row r="122" spans="2:8" x14ac:dyDescent="0.3">
      <c r="B122" s="7">
        <v>119</v>
      </c>
      <c r="C122" s="5"/>
      <c r="D122" s="186"/>
      <c r="E122" s="187" t="str">
        <f t="shared" si="4"/>
        <v/>
      </c>
      <c r="F122" s="16" t="str">
        <f t="shared" si="5"/>
        <v/>
      </c>
      <c r="G122" s="4" t="str">
        <f t="shared" si="6"/>
        <v/>
      </c>
      <c r="H122" s="16" t="str">
        <f t="shared" si="7"/>
        <v/>
      </c>
    </row>
    <row r="123" spans="2:8" x14ac:dyDescent="0.3">
      <c r="B123" s="7">
        <v>120</v>
      </c>
      <c r="C123" s="5"/>
      <c r="D123" s="186"/>
      <c r="E123" s="187" t="str">
        <f t="shared" si="4"/>
        <v/>
      </c>
      <c r="F123" s="16" t="str">
        <f t="shared" si="5"/>
        <v/>
      </c>
      <c r="G123" s="4" t="str">
        <f t="shared" si="6"/>
        <v/>
      </c>
      <c r="H123" s="16" t="str">
        <f t="shared" si="7"/>
        <v/>
      </c>
    </row>
    <row r="124" spans="2:8" x14ac:dyDescent="0.3">
      <c r="B124" s="7">
        <v>121</v>
      </c>
      <c r="C124" s="5"/>
      <c r="D124" s="186"/>
      <c r="E124" s="187" t="str">
        <f t="shared" si="4"/>
        <v/>
      </c>
      <c r="F124" s="16" t="str">
        <f t="shared" si="5"/>
        <v/>
      </c>
      <c r="G124" s="4" t="str">
        <f t="shared" si="6"/>
        <v/>
      </c>
      <c r="H124" s="16" t="str">
        <f t="shared" si="7"/>
        <v/>
      </c>
    </row>
    <row r="125" spans="2:8" x14ac:dyDescent="0.3">
      <c r="B125" s="7">
        <v>122</v>
      </c>
      <c r="C125" s="5"/>
      <c r="D125" s="186"/>
      <c r="E125" s="187" t="str">
        <f t="shared" si="4"/>
        <v/>
      </c>
      <c r="F125" s="16" t="str">
        <f t="shared" si="5"/>
        <v/>
      </c>
      <c r="G125" s="4" t="str">
        <f t="shared" si="6"/>
        <v/>
      </c>
      <c r="H125" s="16" t="str">
        <f t="shared" si="7"/>
        <v/>
      </c>
    </row>
    <row r="126" spans="2:8" x14ac:dyDescent="0.3">
      <c r="B126" s="7">
        <v>123</v>
      </c>
      <c r="C126" s="5"/>
      <c r="D126" s="186"/>
      <c r="E126" s="187" t="str">
        <f t="shared" si="4"/>
        <v/>
      </c>
      <c r="F126" s="16" t="str">
        <f t="shared" si="5"/>
        <v/>
      </c>
      <c r="G126" s="4" t="str">
        <f t="shared" si="6"/>
        <v/>
      </c>
      <c r="H126" s="16" t="str">
        <f t="shared" si="7"/>
        <v/>
      </c>
    </row>
    <row r="127" spans="2:8" x14ac:dyDescent="0.3">
      <c r="B127" s="7">
        <v>124</v>
      </c>
      <c r="C127" s="5"/>
      <c r="D127" s="186"/>
      <c r="E127" s="187" t="str">
        <f t="shared" si="4"/>
        <v/>
      </c>
      <c r="F127" s="16" t="str">
        <f t="shared" si="5"/>
        <v/>
      </c>
      <c r="G127" s="4" t="str">
        <f t="shared" si="6"/>
        <v/>
      </c>
      <c r="H127" s="16" t="str">
        <f t="shared" si="7"/>
        <v/>
      </c>
    </row>
    <row r="128" spans="2:8" x14ac:dyDescent="0.3">
      <c r="B128" s="7">
        <v>125</v>
      </c>
      <c r="C128" s="5"/>
      <c r="D128" s="186"/>
      <c r="E128" s="187" t="str">
        <f t="shared" si="4"/>
        <v/>
      </c>
      <c r="F128" s="16" t="str">
        <f t="shared" si="5"/>
        <v/>
      </c>
      <c r="G128" s="4" t="str">
        <f t="shared" si="6"/>
        <v/>
      </c>
      <c r="H128" s="16" t="str">
        <f t="shared" si="7"/>
        <v/>
      </c>
    </row>
    <row r="129" spans="2:8" x14ac:dyDescent="0.3">
      <c r="B129" s="7">
        <v>126</v>
      </c>
      <c r="C129" s="5"/>
      <c r="D129" s="186"/>
      <c r="E129" s="187" t="str">
        <f t="shared" si="4"/>
        <v/>
      </c>
      <c r="F129" s="16" t="str">
        <f t="shared" si="5"/>
        <v/>
      </c>
      <c r="G129" s="4" t="str">
        <f t="shared" si="6"/>
        <v/>
      </c>
      <c r="H129" s="16" t="str">
        <f t="shared" si="7"/>
        <v/>
      </c>
    </row>
    <row r="130" spans="2:8" x14ac:dyDescent="0.3">
      <c r="B130" s="7">
        <v>127</v>
      </c>
      <c r="C130" s="5"/>
      <c r="D130" s="186"/>
      <c r="E130" s="187" t="str">
        <f t="shared" si="4"/>
        <v/>
      </c>
      <c r="F130" s="16" t="str">
        <f t="shared" si="5"/>
        <v/>
      </c>
      <c r="G130" s="4" t="str">
        <f t="shared" si="6"/>
        <v/>
      </c>
      <c r="H130" s="16" t="str">
        <f t="shared" si="7"/>
        <v/>
      </c>
    </row>
    <row r="131" spans="2:8" x14ac:dyDescent="0.3">
      <c r="B131" s="7">
        <v>128</v>
      </c>
      <c r="C131" s="5"/>
      <c r="D131" s="186"/>
      <c r="E131" s="187" t="str">
        <f t="shared" si="4"/>
        <v/>
      </c>
      <c r="F131" s="16" t="str">
        <f t="shared" si="5"/>
        <v/>
      </c>
      <c r="G131" s="4" t="str">
        <f t="shared" si="6"/>
        <v/>
      </c>
      <c r="H131" s="16" t="str">
        <f t="shared" si="7"/>
        <v/>
      </c>
    </row>
    <row r="132" spans="2:8" x14ac:dyDescent="0.3">
      <c r="B132" s="7">
        <v>129</v>
      </c>
      <c r="C132" s="5"/>
      <c r="D132" s="186"/>
      <c r="E132" s="187" t="str">
        <f t="shared" si="4"/>
        <v/>
      </c>
      <c r="F132" s="16" t="str">
        <f t="shared" si="5"/>
        <v/>
      </c>
      <c r="G132" s="4" t="str">
        <f t="shared" si="6"/>
        <v/>
      </c>
      <c r="H132" s="16" t="str">
        <f t="shared" si="7"/>
        <v/>
      </c>
    </row>
    <row r="133" spans="2:8" x14ac:dyDescent="0.3">
      <c r="B133" s="7">
        <v>130</v>
      </c>
      <c r="C133" s="5"/>
      <c r="D133" s="186"/>
      <c r="E133" s="187" t="str">
        <f t="shared" ref="E133:E196" si="8">IF(C133&gt;0,C133/10,IF(D133&gt;0,D133,""))</f>
        <v/>
      </c>
      <c r="F133" s="16" t="str">
        <f t="shared" ref="F133:F196" si="9">IF(C133&gt;0,PI()*(C133/2000)^2,IF(D133&gt;0,PI()*(D133/200)^2,""))</f>
        <v/>
      </c>
      <c r="G133" s="4" t="str">
        <f t="shared" ref="G133:G196" si="10">IF(OR(C133&gt;0,D133&gt;0),F133/$I$4,"")</f>
        <v/>
      </c>
      <c r="H133" s="16" t="str">
        <f t="shared" ref="H133:H196" si="11">IF(OR(C133&gt;0,D133&gt;0),E133*G133,"")</f>
        <v/>
      </c>
    </row>
    <row r="134" spans="2:8" x14ac:dyDescent="0.3">
      <c r="B134" s="7">
        <v>131</v>
      </c>
      <c r="C134" s="5"/>
      <c r="D134" s="186"/>
      <c r="E134" s="187" t="str">
        <f t="shared" si="8"/>
        <v/>
      </c>
      <c r="F134" s="16" t="str">
        <f t="shared" si="9"/>
        <v/>
      </c>
      <c r="G134" s="4" t="str">
        <f t="shared" si="10"/>
        <v/>
      </c>
      <c r="H134" s="16" t="str">
        <f t="shared" si="11"/>
        <v/>
      </c>
    </row>
    <row r="135" spans="2:8" x14ac:dyDescent="0.3">
      <c r="B135" s="7">
        <v>132</v>
      </c>
      <c r="C135" s="5"/>
      <c r="D135" s="186"/>
      <c r="E135" s="187" t="str">
        <f t="shared" si="8"/>
        <v/>
      </c>
      <c r="F135" s="16" t="str">
        <f t="shared" si="9"/>
        <v/>
      </c>
      <c r="G135" s="4" t="str">
        <f t="shared" si="10"/>
        <v/>
      </c>
      <c r="H135" s="16" t="str">
        <f t="shared" si="11"/>
        <v/>
      </c>
    </row>
    <row r="136" spans="2:8" x14ac:dyDescent="0.3">
      <c r="B136" s="7">
        <v>133</v>
      </c>
      <c r="C136" s="5"/>
      <c r="D136" s="186"/>
      <c r="E136" s="187" t="str">
        <f t="shared" si="8"/>
        <v/>
      </c>
      <c r="F136" s="16" t="str">
        <f t="shared" si="9"/>
        <v/>
      </c>
      <c r="G136" s="4" t="str">
        <f t="shared" si="10"/>
        <v/>
      </c>
      <c r="H136" s="16" t="str">
        <f t="shared" si="11"/>
        <v/>
      </c>
    </row>
    <row r="137" spans="2:8" x14ac:dyDescent="0.3">
      <c r="B137" s="7">
        <v>134</v>
      </c>
      <c r="C137" s="5"/>
      <c r="D137" s="186"/>
      <c r="E137" s="187" t="str">
        <f t="shared" si="8"/>
        <v/>
      </c>
      <c r="F137" s="16" t="str">
        <f t="shared" si="9"/>
        <v/>
      </c>
      <c r="G137" s="4" t="str">
        <f t="shared" si="10"/>
        <v/>
      </c>
      <c r="H137" s="16" t="str">
        <f t="shared" si="11"/>
        <v/>
      </c>
    </row>
    <row r="138" spans="2:8" x14ac:dyDescent="0.3">
      <c r="B138" s="7">
        <v>135</v>
      </c>
      <c r="C138" s="5"/>
      <c r="D138" s="186"/>
      <c r="E138" s="187" t="str">
        <f t="shared" si="8"/>
        <v/>
      </c>
      <c r="F138" s="16" t="str">
        <f t="shared" si="9"/>
        <v/>
      </c>
      <c r="G138" s="4" t="str">
        <f t="shared" si="10"/>
        <v/>
      </c>
      <c r="H138" s="16" t="str">
        <f t="shared" si="11"/>
        <v/>
      </c>
    </row>
    <row r="139" spans="2:8" x14ac:dyDescent="0.3">
      <c r="B139" s="7">
        <v>136</v>
      </c>
      <c r="C139" s="5"/>
      <c r="D139" s="186"/>
      <c r="E139" s="187" t="str">
        <f t="shared" si="8"/>
        <v/>
      </c>
      <c r="F139" s="16" t="str">
        <f t="shared" si="9"/>
        <v/>
      </c>
      <c r="G139" s="4" t="str">
        <f t="shared" si="10"/>
        <v/>
      </c>
      <c r="H139" s="16" t="str">
        <f t="shared" si="11"/>
        <v/>
      </c>
    </row>
    <row r="140" spans="2:8" x14ac:dyDescent="0.3">
      <c r="B140" s="7">
        <v>137</v>
      </c>
      <c r="C140" s="5"/>
      <c r="D140" s="186"/>
      <c r="E140" s="187" t="str">
        <f t="shared" si="8"/>
        <v/>
      </c>
      <c r="F140" s="16" t="str">
        <f t="shared" si="9"/>
        <v/>
      </c>
      <c r="G140" s="4" t="str">
        <f t="shared" si="10"/>
        <v/>
      </c>
      <c r="H140" s="16" t="str">
        <f t="shared" si="11"/>
        <v/>
      </c>
    </row>
    <row r="141" spans="2:8" x14ac:dyDescent="0.3">
      <c r="B141" s="7">
        <v>138</v>
      </c>
      <c r="C141" s="5"/>
      <c r="D141" s="186"/>
      <c r="E141" s="187" t="str">
        <f t="shared" si="8"/>
        <v/>
      </c>
      <c r="F141" s="16" t="str">
        <f t="shared" si="9"/>
        <v/>
      </c>
      <c r="G141" s="4" t="str">
        <f t="shared" si="10"/>
        <v/>
      </c>
      <c r="H141" s="16" t="str">
        <f t="shared" si="11"/>
        <v/>
      </c>
    </row>
    <row r="142" spans="2:8" x14ac:dyDescent="0.3">
      <c r="B142" s="7">
        <v>139</v>
      </c>
      <c r="C142" s="5"/>
      <c r="D142" s="186"/>
      <c r="E142" s="187" t="str">
        <f t="shared" si="8"/>
        <v/>
      </c>
      <c r="F142" s="16" t="str">
        <f t="shared" si="9"/>
        <v/>
      </c>
      <c r="G142" s="4" t="str">
        <f t="shared" si="10"/>
        <v/>
      </c>
      <c r="H142" s="16" t="str">
        <f t="shared" si="11"/>
        <v/>
      </c>
    </row>
    <row r="143" spans="2:8" x14ac:dyDescent="0.3">
      <c r="B143" s="7">
        <v>140</v>
      </c>
      <c r="C143" s="5"/>
      <c r="D143" s="186"/>
      <c r="E143" s="187" t="str">
        <f t="shared" si="8"/>
        <v/>
      </c>
      <c r="F143" s="16" t="str">
        <f t="shared" si="9"/>
        <v/>
      </c>
      <c r="G143" s="4" t="str">
        <f t="shared" si="10"/>
        <v/>
      </c>
      <c r="H143" s="16" t="str">
        <f t="shared" si="11"/>
        <v/>
      </c>
    </row>
    <row r="144" spans="2:8" x14ac:dyDescent="0.3">
      <c r="B144" s="7">
        <v>141</v>
      </c>
      <c r="C144" s="5"/>
      <c r="D144" s="186"/>
      <c r="E144" s="187" t="str">
        <f t="shared" si="8"/>
        <v/>
      </c>
      <c r="F144" s="16" t="str">
        <f t="shared" si="9"/>
        <v/>
      </c>
      <c r="G144" s="4" t="str">
        <f t="shared" si="10"/>
        <v/>
      </c>
      <c r="H144" s="16" t="str">
        <f t="shared" si="11"/>
        <v/>
      </c>
    </row>
    <row r="145" spans="2:8" x14ac:dyDescent="0.3">
      <c r="B145" s="7">
        <v>142</v>
      </c>
      <c r="C145" s="5"/>
      <c r="D145" s="186"/>
      <c r="E145" s="187" t="str">
        <f t="shared" si="8"/>
        <v/>
      </c>
      <c r="F145" s="16" t="str">
        <f t="shared" si="9"/>
        <v/>
      </c>
      <c r="G145" s="4" t="str">
        <f t="shared" si="10"/>
        <v/>
      </c>
      <c r="H145" s="16" t="str">
        <f t="shared" si="11"/>
        <v/>
      </c>
    </row>
    <row r="146" spans="2:8" x14ac:dyDescent="0.3">
      <c r="B146" s="7">
        <v>143</v>
      </c>
      <c r="C146" s="5"/>
      <c r="D146" s="186"/>
      <c r="E146" s="187" t="str">
        <f t="shared" si="8"/>
        <v/>
      </c>
      <c r="F146" s="16" t="str">
        <f t="shared" si="9"/>
        <v/>
      </c>
      <c r="G146" s="4" t="str">
        <f t="shared" si="10"/>
        <v/>
      </c>
      <c r="H146" s="16" t="str">
        <f t="shared" si="11"/>
        <v/>
      </c>
    </row>
    <row r="147" spans="2:8" x14ac:dyDescent="0.3">
      <c r="B147" s="7">
        <v>144</v>
      </c>
      <c r="C147" s="5"/>
      <c r="D147" s="186"/>
      <c r="E147" s="187" t="str">
        <f t="shared" si="8"/>
        <v/>
      </c>
      <c r="F147" s="16" t="str">
        <f t="shared" si="9"/>
        <v/>
      </c>
      <c r="G147" s="4" t="str">
        <f t="shared" si="10"/>
        <v/>
      </c>
      <c r="H147" s="16" t="str">
        <f t="shared" si="11"/>
        <v/>
      </c>
    </row>
    <row r="148" spans="2:8" x14ac:dyDescent="0.3">
      <c r="B148" s="7">
        <v>145</v>
      </c>
      <c r="C148" s="5"/>
      <c r="D148" s="186"/>
      <c r="E148" s="187" t="str">
        <f t="shared" si="8"/>
        <v/>
      </c>
      <c r="F148" s="16" t="str">
        <f t="shared" si="9"/>
        <v/>
      </c>
      <c r="G148" s="4" t="str">
        <f t="shared" si="10"/>
        <v/>
      </c>
      <c r="H148" s="16" t="str">
        <f t="shared" si="11"/>
        <v/>
      </c>
    </row>
    <row r="149" spans="2:8" x14ac:dyDescent="0.3">
      <c r="B149" s="7">
        <v>146</v>
      </c>
      <c r="C149" s="5"/>
      <c r="D149" s="186"/>
      <c r="E149" s="187" t="str">
        <f t="shared" si="8"/>
        <v/>
      </c>
      <c r="F149" s="16" t="str">
        <f t="shared" si="9"/>
        <v/>
      </c>
      <c r="G149" s="4" t="str">
        <f t="shared" si="10"/>
        <v/>
      </c>
      <c r="H149" s="16" t="str">
        <f t="shared" si="11"/>
        <v/>
      </c>
    </row>
    <row r="150" spans="2:8" x14ac:dyDescent="0.3">
      <c r="B150" s="7">
        <v>147</v>
      </c>
      <c r="C150" s="5"/>
      <c r="D150" s="186"/>
      <c r="E150" s="187" t="str">
        <f t="shared" si="8"/>
        <v/>
      </c>
      <c r="F150" s="16" t="str">
        <f t="shared" si="9"/>
        <v/>
      </c>
      <c r="G150" s="4" t="str">
        <f t="shared" si="10"/>
        <v/>
      </c>
      <c r="H150" s="16" t="str">
        <f t="shared" si="11"/>
        <v/>
      </c>
    </row>
    <row r="151" spans="2:8" x14ac:dyDescent="0.3">
      <c r="B151" s="7">
        <v>148</v>
      </c>
      <c r="C151" s="5"/>
      <c r="D151" s="186"/>
      <c r="E151" s="187" t="str">
        <f t="shared" si="8"/>
        <v/>
      </c>
      <c r="F151" s="16" t="str">
        <f t="shared" si="9"/>
        <v/>
      </c>
      <c r="G151" s="4" t="str">
        <f t="shared" si="10"/>
        <v/>
      </c>
      <c r="H151" s="16" t="str">
        <f t="shared" si="11"/>
        <v/>
      </c>
    </row>
    <row r="152" spans="2:8" x14ac:dyDescent="0.3">
      <c r="B152" s="7">
        <v>149</v>
      </c>
      <c r="C152" s="5"/>
      <c r="D152" s="186"/>
      <c r="E152" s="187" t="str">
        <f t="shared" si="8"/>
        <v/>
      </c>
      <c r="F152" s="16" t="str">
        <f t="shared" si="9"/>
        <v/>
      </c>
      <c r="G152" s="4" t="str">
        <f t="shared" si="10"/>
        <v/>
      </c>
      <c r="H152" s="16" t="str">
        <f t="shared" si="11"/>
        <v/>
      </c>
    </row>
    <row r="153" spans="2:8" x14ac:dyDescent="0.3">
      <c r="B153" s="7">
        <v>150</v>
      </c>
      <c r="C153" s="5"/>
      <c r="D153" s="186"/>
      <c r="E153" s="187" t="str">
        <f t="shared" si="8"/>
        <v/>
      </c>
      <c r="F153" s="16" t="str">
        <f t="shared" si="9"/>
        <v/>
      </c>
      <c r="G153" s="4" t="str">
        <f t="shared" si="10"/>
        <v/>
      </c>
      <c r="H153" s="16" t="str">
        <f t="shared" si="11"/>
        <v/>
      </c>
    </row>
    <row r="154" spans="2:8" x14ac:dyDescent="0.3">
      <c r="B154" s="7">
        <v>151</v>
      </c>
      <c r="C154" s="5"/>
      <c r="D154" s="186"/>
      <c r="E154" s="187" t="str">
        <f t="shared" si="8"/>
        <v/>
      </c>
      <c r="F154" s="16" t="str">
        <f t="shared" si="9"/>
        <v/>
      </c>
      <c r="G154" s="4" t="str">
        <f t="shared" si="10"/>
        <v/>
      </c>
      <c r="H154" s="16" t="str">
        <f t="shared" si="11"/>
        <v/>
      </c>
    </row>
    <row r="155" spans="2:8" x14ac:dyDescent="0.3">
      <c r="B155" s="7">
        <v>152</v>
      </c>
      <c r="C155" s="5"/>
      <c r="D155" s="186"/>
      <c r="E155" s="187" t="str">
        <f t="shared" si="8"/>
        <v/>
      </c>
      <c r="F155" s="16" t="str">
        <f t="shared" si="9"/>
        <v/>
      </c>
      <c r="G155" s="4" t="str">
        <f t="shared" si="10"/>
        <v/>
      </c>
      <c r="H155" s="16" t="str">
        <f t="shared" si="11"/>
        <v/>
      </c>
    </row>
    <row r="156" spans="2:8" x14ac:dyDescent="0.3">
      <c r="B156" s="7">
        <v>153</v>
      </c>
      <c r="C156" s="5"/>
      <c r="D156" s="186"/>
      <c r="E156" s="187" t="str">
        <f t="shared" si="8"/>
        <v/>
      </c>
      <c r="F156" s="16" t="str">
        <f t="shared" si="9"/>
        <v/>
      </c>
      <c r="G156" s="4" t="str">
        <f t="shared" si="10"/>
        <v/>
      </c>
      <c r="H156" s="16" t="str">
        <f t="shared" si="11"/>
        <v/>
      </c>
    </row>
    <row r="157" spans="2:8" x14ac:dyDescent="0.3">
      <c r="B157" s="7">
        <v>154</v>
      </c>
      <c r="C157" s="5"/>
      <c r="D157" s="186"/>
      <c r="E157" s="187" t="str">
        <f t="shared" si="8"/>
        <v/>
      </c>
      <c r="F157" s="16" t="str">
        <f t="shared" si="9"/>
        <v/>
      </c>
      <c r="G157" s="4" t="str">
        <f t="shared" si="10"/>
        <v/>
      </c>
      <c r="H157" s="16" t="str">
        <f t="shared" si="11"/>
        <v/>
      </c>
    </row>
    <row r="158" spans="2:8" x14ac:dyDescent="0.3">
      <c r="B158" s="7">
        <v>155</v>
      </c>
      <c r="C158" s="5"/>
      <c r="D158" s="186"/>
      <c r="E158" s="187" t="str">
        <f t="shared" si="8"/>
        <v/>
      </c>
      <c r="F158" s="16" t="str">
        <f t="shared" si="9"/>
        <v/>
      </c>
      <c r="G158" s="4" t="str">
        <f t="shared" si="10"/>
        <v/>
      </c>
      <c r="H158" s="16" t="str">
        <f t="shared" si="11"/>
        <v/>
      </c>
    </row>
    <row r="159" spans="2:8" x14ac:dyDescent="0.3">
      <c r="B159" s="7">
        <v>156</v>
      </c>
      <c r="C159" s="5"/>
      <c r="D159" s="186"/>
      <c r="E159" s="187" t="str">
        <f t="shared" si="8"/>
        <v/>
      </c>
      <c r="F159" s="16" t="str">
        <f t="shared" si="9"/>
        <v/>
      </c>
      <c r="G159" s="4" t="str">
        <f t="shared" si="10"/>
        <v/>
      </c>
      <c r="H159" s="16" t="str">
        <f t="shared" si="11"/>
        <v/>
      </c>
    </row>
    <row r="160" spans="2:8" x14ac:dyDescent="0.3">
      <c r="B160" s="7">
        <v>157</v>
      </c>
      <c r="C160" s="5"/>
      <c r="D160" s="186"/>
      <c r="E160" s="187" t="str">
        <f t="shared" si="8"/>
        <v/>
      </c>
      <c r="F160" s="16" t="str">
        <f t="shared" si="9"/>
        <v/>
      </c>
      <c r="G160" s="4" t="str">
        <f t="shared" si="10"/>
        <v/>
      </c>
      <c r="H160" s="16" t="str">
        <f t="shared" si="11"/>
        <v/>
      </c>
    </row>
    <row r="161" spans="2:8" x14ac:dyDescent="0.3">
      <c r="B161" s="7">
        <v>158</v>
      </c>
      <c r="C161" s="5"/>
      <c r="D161" s="186"/>
      <c r="E161" s="187" t="str">
        <f t="shared" si="8"/>
        <v/>
      </c>
      <c r="F161" s="16" t="str">
        <f t="shared" si="9"/>
        <v/>
      </c>
      <c r="G161" s="4" t="str">
        <f t="shared" si="10"/>
        <v/>
      </c>
      <c r="H161" s="16" t="str">
        <f t="shared" si="11"/>
        <v/>
      </c>
    </row>
    <row r="162" spans="2:8" x14ac:dyDescent="0.3">
      <c r="B162" s="7">
        <v>159</v>
      </c>
      <c r="C162" s="5"/>
      <c r="D162" s="186"/>
      <c r="E162" s="187" t="str">
        <f t="shared" si="8"/>
        <v/>
      </c>
      <c r="F162" s="16" t="str">
        <f t="shared" si="9"/>
        <v/>
      </c>
      <c r="G162" s="4" t="str">
        <f t="shared" si="10"/>
        <v/>
      </c>
      <c r="H162" s="16" t="str">
        <f t="shared" si="11"/>
        <v/>
      </c>
    </row>
    <row r="163" spans="2:8" x14ac:dyDescent="0.3">
      <c r="B163" s="7">
        <v>160</v>
      </c>
      <c r="C163" s="5"/>
      <c r="D163" s="186"/>
      <c r="E163" s="187" t="str">
        <f t="shared" si="8"/>
        <v/>
      </c>
      <c r="F163" s="16" t="str">
        <f t="shared" si="9"/>
        <v/>
      </c>
      <c r="G163" s="4" t="str">
        <f t="shared" si="10"/>
        <v/>
      </c>
      <c r="H163" s="16" t="str">
        <f t="shared" si="11"/>
        <v/>
      </c>
    </row>
    <row r="164" spans="2:8" x14ac:dyDescent="0.3">
      <c r="B164" s="7">
        <v>161</v>
      </c>
      <c r="C164" s="5"/>
      <c r="D164" s="186"/>
      <c r="E164" s="187" t="str">
        <f t="shared" si="8"/>
        <v/>
      </c>
      <c r="F164" s="16" t="str">
        <f t="shared" si="9"/>
        <v/>
      </c>
      <c r="G164" s="4" t="str">
        <f t="shared" si="10"/>
        <v/>
      </c>
      <c r="H164" s="16" t="str">
        <f t="shared" si="11"/>
        <v/>
      </c>
    </row>
    <row r="165" spans="2:8" x14ac:dyDescent="0.3">
      <c r="B165" s="7">
        <v>162</v>
      </c>
      <c r="C165" s="5"/>
      <c r="D165" s="186"/>
      <c r="E165" s="187" t="str">
        <f t="shared" si="8"/>
        <v/>
      </c>
      <c r="F165" s="16" t="str">
        <f t="shared" si="9"/>
        <v/>
      </c>
      <c r="G165" s="4" t="str">
        <f t="shared" si="10"/>
        <v/>
      </c>
      <c r="H165" s="16" t="str">
        <f t="shared" si="11"/>
        <v/>
      </c>
    </row>
    <row r="166" spans="2:8" x14ac:dyDescent="0.3">
      <c r="B166" s="7">
        <v>163</v>
      </c>
      <c r="C166" s="5"/>
      <c r="D166" s="186"/>
      <c r="E166" s="187" t="str">
        <f t="shared" si="8"/>
        <v/>
      </c>
      <c r="F166" s="16" t="str">
        <f t="shared" si="9"/>
        <v/>
      </c>
      <c r="G166" s="4" t="str">
        <f t="shared" si="10"/>
        <v/>
      </c>
      <c r="H166" s="16" t="str">
        <f t="shared" si="11"/>
        <v/>
      </c>
    </row>
    <row r="167" spans="2:8" x14ac:dyDescent="0.3">
      <c r="B167" s="7">
        <v>164</v>
      </c>
      <c r="C167" s="5"/>
      <c r="D167" s="186"/>
      <c r="E167" s="187" t="str">
        <f t="shared" si="8"/>
        <v/>
      </c>
      <c r="F167" s="16" t="str">
        <f t="shared" si="9"/>
        <v/>
      </c>
      <c r="G167" s="4" t="str">
        <f t="shared" si="10"/>
        <v/>
      </c>
      <c r="H167" s="16" t="str">
        <f t="shared" si="11"/>
        <v/>
      </c>
    </row>
    <row r="168" spans="2:8" x14ac:dyDescent="0.3">
      <c r="B168" s="7">
        <v>165</v>
      </c>
      <c r="C168" s="5"/>
      <c r="D168" s="186"/>
      <c r="E168" s="187" t="str">
        <f t="shared" si="8"/>
        <v/>
      </c>
      <c r="F168" s="16" t="str">
        <f t="shared" si="9"/>
        <v/>
      </c>
      <c r="G168" s="4" t="str">
        <f t="shared" si="10"/>
        <v/>
      </c>
      <c r="H168" s="16" t="str">
        <f t="shared" si="11"/>
        <v/>
      </c>
    </row>
    <row r="169" spans="2:8" x14ac:dyDescent="0.3">
      <c r="B169" s="7">
        <v>166</v>
      </c>
      <c r="C169" s="5"/>
      <c r="D169" s="186"/>
      <c r="E169" s="187" t="str">
        <f t="shared" si="8"/>
        <v/>
      </c>
      <c r="F169" s="16" t="str">
        <f t="shared" si="9"/>
        <v/>
      </c>
      <c r="G169" s="4" t="str">
        <f t="shared" si="10"/>
        <v/>
      </c>
      <c r="H169" s="16" t="str">
        <f t="shared" si="11"/>
        <v/>
      </c>
    </row>
    <row r="170" spans="2:8" x14ac:dyDescent="0.3">
      <c r="B170" s="7">
        <v>167</v>
      </c>
      <c r="C170" s="5"/>
      <c r="D170" s="186"/>
      <c r="E170" s="187" t="str">
        <f t="shared" si="8"/>
        <v/>
      </c>
      <c r="F170" s="16" t="str">
        <f t="shared" si="9"/>
        <v/>
      </c>
      <c r="G170" s="4" t="str">
        <f t="shared" si="10"/>
        <v/>
      </c>
      <c r="H170" s="16" t="str">
        <f t="shared" si="11"/>
        <v/>
      </c>
    </row>
    <row r="171" spans="2:8" x14ac:dyDescent="0.3">
      <c r="B171" s="7">
        <v>168</v>
      </c>
      <c r="C171" s="5"/>
      <c r="D171" s="186"/>
      <c r="E171" s="187" t="str">
        <f t="shared" si="8"/>
        <v/>
      </c>
      <c r="F171" s="16" t="str">
        <f t="shared" si="9"/>
        <v/>
      </c>
      <c r="G171" s="4" t="str">
        <f t="shared" si="10"/>
        <v/>
      </c>
      <c r="H171" s="16" t="str">
        <f t="shared" si="11"/>
        <v/>
      </c>
    </row>
    <row r="172" spans="2:8" x14ac:dyDescent="0.3">
      <c r="B172" s="7">
        <v>169</v>
      </c>
      <c r="C172" s="5"/>
      <c r="D172" s="186"/>
      <c r="E172" s="187" t="str">
        <f t="shared" si="8"/>
        <v/>
      </c>
      <c r="F172" s="16" t="str">
        <f t="shared" si="9"/>
        <v/>
      </c>
      <c r="G172" s="4" t="str">
        <f t="shared" si="10"/>
        <v/>
      </c>
      <c r="H172" s="16" t="str">
        <f t="shared" si="11"/>
        <v/>
      </c>
    </row>
    <row r="173" spans="2:8" x14ac:dyDescent="0.3">
      <c r="B173" s="7">
        <v>170</v>
      </c>
      <c r="C173" s="5"/>
      <c r="D173" s="186"/>
      <c r="E173" s="187" t="str">
        <f t="shared" si="8"/>
        <v/>
      </c>
      <c r="F173" s="16" t="str">
        <f t="shared" si="9"/>
        <v/>
      </c>
      <c r="G173" s="4" t="str">
        <f t="shared" si="10"/>
        <v/>
      </c>
      <c r="H173" s="16" t="str">
        <f t="shared" si="11"/>
        <v/>
      </c>
    </row>
    <row r="174" spans="2:8" x14ac:dyDescent="0.3">
      <c r="B174" s="7">
        <v>171</v>
      </c>
      <c r="C174" s="5"/>
      <c r="D174" s="186"/>
      <c r="E174" s="187" t="str">
        <f t="shared" si="8"/>
        <v/>
      </c>
      <c r="F174" s="16" t="str">
        <f t="shared" si="9"/>
        <v/>
      </c>
      <c r="G174" s="4" t="str">
        <f t="shared" si="10"/>
        <v/>
      </c>
      <c r="H174" s="16" t="str">
        <f t="shared" si="11"/>
        <v/>
      </c>
    </row>
    <row r="175" spans="2:8" x14ac:dyDescent="0.3">
      <c r="B175" s="7">
        <v>172</v>
      </c>
      <c r="C175" s="5"/>
      <c r="D175" s="186"/>
      <c r="E175" s="187" t="str">
        <f t="shared" si="8"/>
        <v/>
      </c>
      <c r="F175" s="16" t="str">
        <f t="shared" si="9"/>
        <v/>
      </c>
      <c r="G175" s="4" t="str">
        <f t="shared" si="10"/>
        <v/>
      </c>
      <c r="H175" s="16" t="str">
        <f t="shared" si="11"/>
        <v/>
      </c>
    </row>
    <row r="176" spans="2:8" x14ac:dyDescent="0.3">
      <c r="B176" s="7">
        <v>173</v>
      </c>
      <c r="C176" s="5"/>
      <c r="D176" s="186"/>
      <c r="E176" s="187" t="str">
        <f t="shared" si="8"/>
        <v/>
      </c>
      <c r="F176" s="16" t="str">
        <f t="shared" si="9"/>
        <v/>
      </c>
      <c r="G176" s="4" t="str">
        <f t="shared" si="10"/>
        <v/>
      </c>
      <c r="H176" s="16" t="str">
        <f t="shared" si="11"/>
        <v/>
      </c>
    </row>
    <row r="177" spans="2:8" x14ac:dyDescent="0.3">
      <c r="B177" s="7">
        <v>174</v>
      </c>
      <c r="C177" s="5"/>
      <c r="D177" s="186"/>
      <c r="E177" s="187" t="str">
        <f t="shared" si="8"/>
        <v/>
      </c>
      <c r="F177" s="16" t="str">
        <f t="shared" si="9"/>
        <v/>
      </c>
      <c r="G177" s="4" t="str">
        <f t="shared" si="10"/>
        <v/>
      </c>
      <c r="H177" s="16" t="str">
        <f t="shared" si="11"/>
        <v/>
      </c>
    </row>
    <row r="178" spans="2:8" x14ac:dyDescent="0.3">
      <c r="B178" s="7">
        <v>175</v>
      </c>
      <c r="C178" s="5"/>
      <c r="D178" s="186"/>
      <c r="E178" s="187" t="str">
        <f t="shared" si="8"/>
        <v/>
      </c>
      <c r="F178" s="16" t="str">
        <f t="shared" si="9"/>
        <v/>
      </c>
      <c r="G178" s="4" t="str">
        <f t="shared" si="10"/>
        <v/>
      </c>
      <c r="H178" s="16" t="str">
        <f t="shared" si="11"/>
        <v/>
      </c>
    </row>
    <row r="179" spans="2:8" x14ac:dyDescent="0.3">
      <c r="B179" s="7">
        <v>176</v>
      </c>
      <c r="C179" s="5"/>
      <c r="D179" s="186"/>
      <c r="E179" s="187" t="str">
        <f t="shared" si="8"/>
        <v/>
      </c>
      <c r="F179" s="16" t="str">
        <f t="shared" si="9"/>
        <v/>
      </c>
      <c r="G179" s="4" t="str">
        <f t="shared" si="10"/>
        <v/>
      </c>
      <c r="H179" s="16" t="str">
        <f t="shared" si="11"/>
        <v/>
      </c>
    </row>
    <row r="180" spans="2:8" x14ac:dyDescent="0.3">
      <c r="B180" s="7">
        <v>177</v>
      </c>
      <c r="C180" s="5"/>
      <c r="D180" s="186"/>
      <c r="E180" s="187" t="str">
        <f t="shared" si="8"/>
        <v/>
      </c>
      <c r="F180" s="16" t="str">
        <f t="shared" si="9"/>
        <v/>
      </c>
      <c r="G180" s="4" t="str">
        <f t="shared" si="10"/>
        <v/>
      </c>
      <c r="H180" s="16" t="str">
        <f t="shared" si="11"/>
        <v/>
      </c>
    </row>
    <row r="181" spans="2:8" x14ac:dyDescent="0.3">
      <c r="B181" s="7">
        <v>178</v>
      </c>
      <c r="C181" s="5"/>
      <c r="D181" s="186"/>
      <c r="E181" s="187" t="str">
        <f t="shared" si="8"/>
        <v/>
      </c>
      <c r="F181" s="16" t="str">
        <f t="shared" si="9"/>
        <v/>
      </c>
      <c r="G181" s="4" t="str">
        <f t="shared" si="10"/>
        <v/>
      </c>
      <c r="H181" s="16" t="str">
        <f t="shared" si="11"/>
        <v/>
      </c>
    </row>
    <row r="182" spans="2:8" x14ac:dyDescent="0.3">
      <c r="B182" s="7">
        <v>179</v>
      </c>
      <c r="C182" s="5"/>
      <c r="D182" s="186"/>
      <c r="E182" s="187" t="str">
        <f t="shared" si="8"/>
        <v/>
      </c>
      <c r="F182" s="16" t="str">
        <f t="shared" si="9"/>
        <v/>
      </c>
      <c r="G182" s="4" t="str">
        <f t="shared" si="10"/>
        <v/>
      </c>
      <c r="H182" s="16" t="str">
        <f t="shared" si="11"/>
        <v/>
      </c>
    </row>
    <row r="183" spans="2:8" x14ac:dyDescent="0.3">
      <c r="B183" s="7">
        <v>180</v>
      </c>
      <c r="C183" s="5"/>
      <c r="D183" s="186"/>
      <c r="E183" s="187" t="str">
        <f t="shared" si="8"/>
        <v/>
      </c>
      <c r="F183" s="16" t="str">
        <f t="shared" si="9"/>
        <v/>
      </c>
      <c r="G183" s="4" t="str">
        <f t="shared" si="10"/>
        <v/>
      </c>
      <c r="H183" s="16" t="str">
        <f t="shared" si="11"/>
        <v/>
      </c>
    </row>
    <row r="184" spans="2:8" x14ac:dyDescent="0.3">
      <c r="B184" s="7">
        <v>181</v>
      </c>
      <c r="C184" s="5"/>
      <c r="D184" s="186"/>
      <c r="E184" s="187" t="str">
        <f t="shared" si="8"/>
        <v/>
      </c>
      <c r="F184" s="16" t="str">
        <f t="shared" si="9"/>
        <v/>
      </c>
      <c r="G184" s="4" t="str">
        <f t="shared" si="10"/>
        <v/>
      </c>
      <c r="H184" s="16" t="str">
        <f t="shared" si="11"/>
        <v/>
      </c>
    </row>
    <row r="185" spans="2:8" x14ac:dyDescent="0.3">
      <c r="B185" s="7">
        <v>182</v>
      </c>
      <c r="C185" s="5"/>
      <c r="D185" s="186"/>
      <c r="E185" s="187" t="str">
        <f t="shared" si="8"/>
        <v/>
      </c>
      <c r="F185" s="16" t="str">
        <f t="shared" si="9"/>
        <v/>
      </c>
      <c r="G185" s="4" t="str">
        <f t="shared" si="10"/>
        <v/>
      </c>
      <c r="H185" s="16" t="str">
        <f t="shared" si="11"/>
        <v/>
      </c>
    </row>
    <row r="186" spans="2:8" x14ac:dyDescent="0.3">
      <c r="B186" s="7">
        <v>183</v>
      </c>
      <c r="C186" s="5"/>
      <c r="D186" s="186"/>
      <c r="E186" s="187" t="str">
        <f t="shared" si="8"/>
        <v/>
      </c>
      <c r="F186" s="16" t="str">
        <f t="shared" si="9"/>
        <v/>
      </c>
      <c r="G186" s="4" t="str">
        <f t="shared" si="10"/>
        <v/>
      </c>
      <c r="H186" s="16" t="str">
        <f t="shared" si="11"/>
        <v/>
      </c>
    </row>
    <row r="187" spans="2:8" x14ac:dyDescent="0.3">
      <c r="B187" s="7">
        <v>184</v>
      </c>
      <c r="C187" s="5"/>
      <c r="D187" s="186"/>
      <c r="E187" s="187" t="str">
        <f t="shared" si="8"/>
        <v/>
      </c>
      <c r="F187" s="16" t="str">
        <f t="shared" si="9"/>
        <v/>
      </c>
      <c r="G187" s="4" t="str">
        <f t="shared" si="10"/>
        <v/>
      </c>
      <c r="H187" s="16" t="str">
        <f t="shared" si="11"/>
        <v/>
      </c>
    </row>
    <row r="188" spans="2:8" x14ac:dyDescent="0.3">
      <c r="B188" s="7">
        <v>185</v>
      </c>
      <c r="C188" s="5"/>
      <c r="D188" s="186"/>
      <c r="E188" s="187" t="str">
        <f t="shared" si="8"/>
        <v/>
      </c>
      <c r="F188" s="16" t="str">
        <f t="shared" si="9"/>
        <v/>
      </c>
      <c r="G188" s="4" t="str">
        <f t="shared" si="10"/>
        <v/>
      </c>
      <c r="H188" s="16" t="str">
        <f t="shared" si="11"/>
        <v/>
      </c>
    </row>
    <row r="189" spans="2:8" x14ac:dyDescent="0.3">
      <c r="B189" s="7">
        <v>186</v>
      </c>
      <c r="C189" s="5"/>
      <c r="D189" s="186"/>
      <c r="E189" s="187" t="str">
        <f t="shared" si="8"/>
        <v/>
      </c>
      <c r="F189" s="16" t="str">
        <f t="shared" si="9"/>
        <v/>
      </c>
      <c r="G189" s="4" t="str">
        <f t="shared" si="10"/>
        <v/>
      </c>
      <c r="H189" s="16" t="str">
        <f t="shared" si="11"/>
        <v/>
      </c>
    </row>
    <row r="190" spans="2:8" x14ac:dyDescent="0.3">
      <c r="B190" s="7">
        <v>187</v>
      </c>
      <c r="C190" s="5"/>
      <c r="D190" s="186"/>
      <c r="E190" s="187" t="str">
        <f t="shared" si="8"/>
        <v/>
      </c>
      <c r="F190" s="16" t="str">
        <f t="shared" si="9"/>
        <v/>
      </c>
      <c r="G190" s="4" t="str">
        <f t="shared" si="10"/>
        <v/>
      </c>
      <c r="H190" s="16" t="str">
        <f t="shared" si="11"/>
        <v/>
      </c>
    </row>
    <row r="191" spans="2:8" x14ac:dyDescent="0.3">
      <c r="B191" s="7">
        <v>188</v>
      </c>
      <c r="C191" s="5"/>
      <c r="D191" s="186"/>
      <c r="E191" s="187" t="str">
        <f t="shared" si="8"/>
        <v/>
      </c>
      <c r="F191" s="16" t="str">
        <f t="shared" si="9"/>
        <v/>
      </c>
      <c r="G191" s="4" t="str">
        <f t="shared" si="10"/>
        <v/>
      </c>
      <c r="H191" s="16" t="str">
        <f t="shared" si="11"/>
        <v/>
      </c>
    </row>
    <row r="192" spans="2:8" x14ac:dyDescent="0.3">
      <c r="B192" s="7">
        <v>189</v>
      </c>
      <c r="C192" s="5"/>
      <c r="D192" s="186"/>
      <c r="E192" s="187" t="str">
        <f t="shared" si="8"/>
        <v/>
      </c>
      <c r="F192" s="16" t="str">
        <f t="shared" si="9"/>
        <v/>
      </c>
      <c r="G192" s="4" t="str">
        <f t="shared" si="10"/>
        <v/>
      </c>
      <c r="H192" s="16" t="str">
        <f t="shared" si="11"/>
        <v/>
      </c>
    </row>
    <row r="193" spans="2:8" x14ac:dyDescent="0.3">
      <c r="B193" s="7">
        <v>190</v>
      </c>
      <c r="C193" s="5"/>
      <c r="D193" s="186"/>
      <c r="E193" s="187" t="str">
        <f t="shared" si="8"/>
        <v/>
      </c>
      <c r="F193" s="16" t="str">
        <f t="shared" si="9"/>
        <v/>
      </c>
      <c r="G193" s="4" t="str">
        <f t="shared" si="10"/>
        <v/>
      </c>
      <c r="H193" s="16" t="str">
        <f t="shared" si="11"/>
        <v/>
      </c>
    </row>
    <row r="194" spans="2:8" x14ac:dyDescent="0.3">
      <c r="B194" s="7">
        <v>191</v>
      </c>
      <c r="C194" s="5"/>
      <c r="D194" s="186"/>
      <c r="E194" s="187" t="str">
        <f t="shared" si="8"/>
        <v/>
      </c>
      <c r="F194" s="16" t="str">
        <f t="shared" si="9"/>
        <v/>
      </c>
      <c r="G194" s="4" t="str">
        <f t="shared" si="10"/>
        <v/>
      </c>
      <c r="H194" s="16" t="str">
        <f t="shared" si="11"/>
        <v/>
      </c>
    </row>
    <row r="195" spans="2:8" x14ac:dyDescent="0.3">
      <c r="B195" s="7">
        <v>192</v>
      </c>
      <c r="C195" s="5"/>
      <c r="D195" s="186"/>
      <c r="E195" s="187" t="str">
        <f t="shared" si="8"/>
        <v/>
      </c>
      <c r="F195" s="16" t="str">
        <f t="shared" si="9"/>
        <v/>
      </c>
      <c r="G195" s="4" t="str">
        <f t="shared" si="10"/>
        <v/>
      </c>
      <c r="H195" s="16" t="str">
        <f t="shared" si="11"/>
        <v/>
      </c>
    </row>
    <row r="196" spans="2:8" x14ac:dyDescent="0.3">
      <c r="B196" s="7">
        <v>193</v>
      </c>
      <c r="C196" s="5"/>
      <c r="D196" s="186"/>
      <c r="E196" s="187" t="str">
        <f t="shared" si="8"/>
        <v/>
      </c>
      <c r="F196" s="16" t="str">
        <f t="shared" si="9"/>
        <v/>
      </c>
      <c r="G196" s="4" t="str">
        <f t="shared" si="10"/>
        <v/>
      </c>
      <c r="H196" s="16" t="str">
        <f t="shared" si="11"/>
        <v/>
      </c>
    </row>
    <row r="197" spans="2:8" x14ac:dyDescent="0.3">
      <c r="B197" s="7">
        <v>194</v>
      </c>
      <c r="C197" s="5"/>
      <c r="D197" s="186"/>
      <c r="E197" s="187" t="str">
        <f t="shared" ref="E197:E260" si="12">IF(C197&gt;0,C197/10,IF(D197&gt;0,D197,""))</f>
        <v/>
      </c>
      <c r="F197" s="16" t="str">
        <f t="shared" ref="F197:F260" si="13">IF(C197&gt;0,PI()*(C197/2000)^2,IF(D197&gt;0,PI()*(D197/200)^2,""))</f>
        <v/>
      </c>
      <c r="G197" s="4" t="str">
        <f t="shared" ref="G197:G260" si="14">IF(OR(C197&gt;0,D197&gt;0),F197/$I$4,"")</f>
        <v/>
      </c>
      <c r="H197" s="16" t="str">
        <f t="shared" ref="H197:H260" si="15">IF(OR(C197&gt;0,D197&gt;0),E197*G197,"")</f>
        <v/>
      </c>
    </row>
    <row r="198" spans="2:8" x14ac:dyDescent="0.3">
      <c r="B198" s="7">
        <v>195</v>
      </c>
      <c r="C198" s="5"/>
      <c r="D198" s="186"/>
      <c r="E198" s="187" t="str">
        <f t="shared" si="12"/>
        <v/>
      </c>
      <c r="F198" s="16" t="str">
        <f t="shared" si="13"/>
        <v/>
      </c>
      <c r="G198" s="4" t="str">
        <f t="shared" si="14"/>
        <v/>
      </c>
      <c r="H198" s="16" t="str">
        <f t="shared" si="15"/>
        <v/>
      </c>
    </row>
    <row r="199" spans="2:8" x14ac:dyDescent="0.3">
      <c r="B199" s="7">
        <v>196</v>
      </c>
      <c r="C199" s="5"/>
      <c r="D199" s="186"/>
      <c r="E199" s="187" t="str">
        <f t="shared" si="12"/>
        <v/>
      </c>
      <c r="F199" s="16" t="str">
        <f t="shared" si="13"/>
        <v/>
      </c>
      <c r="G199" s="4" t="str">
        <f t="shared" si="14"/>
        <v/>
      </c>
      <c r="H199" s="16" t="str">
        <f t="shared" si="15"/>
        <v/>
      </c>
    </row>
    <row r="200" spans="2:8" x14ac:dyDescent="0.3">
      <c r="B200" s="7">
        <v>197</v>
      </c>
      <c r="C200" s="5"/>
      <c r="D200" s="186"/>
      <c r="E200" s="187" t="str">
        <f t="shared" si="12"/>
        <v/>
      </c>
      <c r="F200" s="16" t="str">
        <f t="shared" si="13"/>
        <v/>
      </c>
      <c r="G200" s="4" t="str">
        <f t="shared" si="14"/>
        <v/>
      </c>
      <c r="H200" s="16" t="str">
        <f t="shared" si="15"/>
        <v/>
      </c>
    </row>
    <row r="201" spans="2:8" x14ac:dyDescent="0.3">
      <c r="B201" s="7">
        <v>198</v>
      </c>
      <c r="C201" s="5"/>
      <c r="D201" s="186"/>
      <c r="E201" s="187" t="str">
        <f t="shared" si="12"/>
        <v/>
      </c>
      <c r="F201" s="16" t="str">
        <f t="shared" si="13"/>
        <v/>
      </c>
      <c r="G201" s="4" t="str">
        <f t="shared" si="14"/>
        <v/>
      </c>
      <c r="H201" s="16" t="str">
        <f t="shared" si="15"/>
        <v/>
      </c>
    </row>
    <row r="202" spans="2:8" x14ac:dyDescent="0.3">
      <c r="B202" s="7">
        <v>199</v>
      </c>
      <c r="C202" s="5"/>
      <c r="D202" s="186"/>
      <c r="E202" s="187" t="str">
        <f t="shared" si="12"/>
        <v/>
      </c>
      <c r="F202" s="16" t="str">
        <f t="shared" si="13"/>
        <v/>
      </c>
      <c r="G202" s="4" t="str">
        <f t="shared" si="14"/>
        <v/>
      </c>
      <c r="H202" s="16" t="str">
        <f t="shared" si="15"/>
        <v/>
      </c>
    </row>
    <row r="203" spans="2:8" x14ac:dyDescent="0.3">
      <c r="B203" s="7">
        <v>200</v>
      </c>
      <c r="C203" s="5"/>
      <c r="D203" s="186"/>
      <c r="E203" s="187" t="str">
        <f t="shared" si="12"/>
        <v/>
      </c>
      <c r="F203" s="16" t="str">
        <f t="shared" si="13"/>
        <v/>
      </c>
      <c r="G203" s="4" t="str">
        <f t="shared" si="14"/>
        <v/>
      </c>
      <c r="H203" s="16" t="str">
        <f t="shared" si="15"/>
        <v/>
      </c>
    </row>
    <row r="204" spans="2:8" x14ac:dyDescent="0.3">
      <c r="B204" s="7">
        <v>201</v>
      </c>
      <c r="C204" s="5"/>
      <c r="D204" s="186"/>
      <c r="E204" s="187" t="str">
        <f t="shared" si="12"/>
        <v/>
      </c>
      <c r="F204" s="16" t="str">
        <f t="shared" si="13"/>
        <v/>
      </c>
      <c r="G204" s="4" t="str">
        <f t="shared" si="14"/>
        <v/>
      </c>
      <c r="H204" s="16" t="str">
        <f t="shared" si="15"/>
        <v/>
      </c>
    </row>
    <row r="205" spans="2:8" x14ac:dyDescent="0.3">
      <c r="B205" s="7">
        <v>202</v>
      </c>
      <c r="C205" s="5"/>
      <c r="D205" s="186"/>
      <c r="E205" s="187" t="str">
        <f t="shared" si="12"/>
        <v/>
      </c>
      <c r="F205" s="16" t="str">
        <f t="shared" si="13"/>
        <v/>
      </c>
      <c r="G205" s="4" t="str">
        <f t="shared" si="14"/>
        <v/>
      </c>
      <c r="H205" s="16" t="str">
        <f t="shared" si="15"/>
        <v/>
      </c>
    </row>
    <row r="206" spans="2:8" x14ac:dyDescent="0.3">
      <c r="B206" s="7">
        <v>203</v>
      </c>
      <c r="C206" s="5"/>
      <c r="D206" s="186"/>
      <c r="E206" s="187" t="str">
        <f t="shared" si="12"/>
        <v/>
      </c>
      <c r="F206" s="16" t="str">
        <f t="shared" si="13"/>
        <v/>
      </c>
      <c r="G206" s="4" t="str">
        <f t="shared" si="14"/>
        <v/>
      </c>
      <c r="H206" s="16" t="str">
        <f t="shared" si="15"/>
        <v/>
      </c>
    </row>
    <row r="207" spans="2:8" x14ac:dyDescent="0.3">
      <c r="B207" s="7">
        <v>204</v>
      </c>
      <c r="C207" s="5"/>
      <c r="D207" s="186"/>
      <c r="E207" s="187" t="str">
        <f t="shared" si="12"/>
        <v/>
      </c>
      <c r="F207" s="16" t="str">
        <f t="shared" si="13"/>
        <v/>
      </c>
      <c r="G207" s="4" t="str">
        <f t="shared" si="14"/>
        <v/>
      </c>
      <c r="H207" s="16" t="str">
        <f t="shared" si="15"/>
        <v/>
      </c>
    </row>
    <row r="208" spans="2:8" x14ac:dyDescent="0.3">
      <c r="B208" s="7">
        <v>205</v>
      </c>
      <c r="C208" s="5"/>
      <c r="D208" s="186"/>
      <c r="E208" s="187" t="str">
        <f t="shared" si="12"/>
        <v/>
      </c>
      <c r="F208" s="16" t="str">
        <f t="shared" si="13"/>
        <v/>
      </c>
      <c r="G208" s="4" t="str">
        <f t="shared" si="14"/>
        <v/>
      </c>
      <c r="H208" s="16" t="str">
        <f t="shared" si="15"/>
        <v/>
      </c>
    </row>
    <row r="209" spans="2:8" x14ac:dyDescent="0.3">
      <c r="B209" s="7">
        <v>206</v>
      </c>
      <c r="C209" s="5"/>
      <c r="D209" s="186"/>
      <c r="E209" s="187" t="str">
        <f t="shared" si="12"/>
        <v/>
      </c>
      <c r="F209" s="16" t="str">
        <f t="shared" si="13"/>
        <v/>
      </c>
      <c r="G209" s="4" t="str">
        <f t="shared" si="14"/>
        <v/>
      </c>
      <c r="H209" s="16" t="str">
        <f t="shared" si="15"/>
        <v/>
      </c>
    </row>
    <row r="210" spans="2:8" x14ac:dyDescent="0.3">
      <c r="B210" s="7">
        <v>207</v>
      </c>
      <c r="C210" s="5"/>
      <c r="D210" s="186"/>
      <c r="E210" s="187" t="str">
        <f t="shared" si="12"/>
        <v/>
      </c>
      <c r="F210" s="16" t="str">
        <f t="shared" si="13"/>
        <v/>
      </c>
      <c r="G210" s="4" t="str">
        <f t="shared" si="14"/>
        <v/>
      </c>
      <c r="H210" s="16" t="str">
        <f t="shared" si="15"/>
        <v/>
      </c>
    </row>
    <row r="211" spans="2:8" x14ac:dyDescent="0.3">
      <c r="B211" s="7">
        <v>208</v>
      </c>
      <c r="C211" s="5"/>
      <c r="D211" s="186"/>
      <c r="E211" s="187" t="str">
        <f t="shared" si="12"/>
        <v/>
      </c>
      <c r="F211" s="16" t="str">
        <f t="shared" si="13"/>
        <v/>
      </c>
      <c r="G211" s="4" t="str">
        <f t="shared" si="14"/>
        <v/>
      </c>
      <c r="H211" s="16" t="str">
        <f t="shared" si="15"/>
        <v/>
      </c>
    </row>
    <row r="212" spans="2:8" x14ac:dyDescent="0.3">
      <c r="B212" s="7">
        <v>209</v>
      </c>
      <c r="C212" s="5"/>
      <c r="D212" s="186"/>
      <c r="E212" s="187" t="str">
        <f t="shared" si="12"/>
        <v/>
      </c>
      <c r="F212" s="16" t="str">
        <f t="shared" si="13"/>
        <v/>
      </c>
      <c r="G212" s="4" t="str">
        <f t="shared" si="14"/>
        <v/>
      </c>
      <c r="H212" s="16" t="str">
        <f t="shared" si="15"/>
        <v/>
      </c>
    </row>
    <row r="213" spans="2:8" x14ac:dyDescent="0.3">
      <c r="B213" s="7">
        <v>210</v>
      </c>
      <c r="C213" s="5"/>
      <c r="D213" s="186"/>
      <c r="E213" s="187" t="str">
        <f t="shared" si="12"/>
        <v/>
      </c>
      <c r="F213" s="16" t="str">
        <f t="shared" si="13"/>
        <v/>
      </c>
      <c r="G213" s="4" t="str">
        <f t="shared" si="14"/>
        <v/>
      </c>
      <c r="H213" s="16" t="str">
        <f t="shared" si="15"/>
        <v/>
      </c>
    </row>
    <row r="214" spans="2:8" x14ac:dyDescent="0.3">
      <c r="B214" s="7">
        <v>211</v>
      </c>
      <c r="C214" s="5"/>
      <c r="D214" s="186"/>
      <c r="E214" s="187" t="str">
        <f t="shared" si="12"/>
        <v/>
      </c>
      <c r="F214" s="16" t="str">
        <f t="shared" si="13"/>
        <v/>
      </c>
      <c r="G214" s="4" t="str">
        <f t="shared" si="14"/>
        <v/>
      </c>
      <c r="H214" s="16" t="str">
        <f t="shared" si="15"/>
        <v/>
      </c>
    </row>
    <row r="215" spans="2:8" x14ac:dyDescent="0.3">
      <c r="B215" s="7">
        <v>212</v>
      </c>
      <c r="C215" s="5"/>
      <c r="D215" s="186"/>
      <c r="E215" s="187" t="str">
        <f t="shared" si="12"/>
        <v/>
      </c>
      <c r="F215" s="16" t="str">
        <f t="shared" si="13"/>
        <v/>
      </c>
      <c r="G215" s="4" t="str">
        <f t="shared" si="14"/>
        <v/>
      </c>
      <c r="H215" s="16" t="str">
        <f t="shared" si="15"/>
        <v/>
      </c>
    </row>
    <row r="216" spans="2:8" x14ac:dyDescent="0.3">
      <c r="B216" s="7">
        <v>213</v>
      </c>
      <c r="C216" s="5"/>
      <c r="D216" s="186"/>
      <c r="E216" s="187" t="str">
        <f t="shared" si="12"/>
        <v/>
      </c>
      <c r="F216" s="16" t="str">
        <f t="shared" si="13"/>
        <v/>
      </c>
      <c r="G216" s="4" t="str">
        <f t="shared" si="14"/>
        <v/>
      </c>
      <c r="H216" s="16" t="str">
        <f t="shared" si="15"/>
        <v/>
      </c>
    </row>
    <row r="217" spans="2:8" x14ac:dyDescent="0.3">
      <c r="B217" s="7">
        <v>214</v>
      </c>
      <c r="C217" s="5"/>
      <c r="D217" s="186"/>
      <c r="E217" s="187" t="str">
        <f t="shared" si="12"/>
        <v/>
      </c>
      <c r="F217" s="16" t="str">
        <f t="shared" si="13"/>
        <v/>
      </c>
      <c r="G217" s="4" t="str">
        <f t="shared" si="14"/>
        <v/>
      </c>
      <c r="H217" s="16" t="str">
        <f t="shared" si="15"/>
        <v/>
      </c>
    </row>
    <row r="218" spans="2:8" x14ac:dyDescent="0.3">
      <c r="B218" s="7">
        <v>215</v>
      </c>
      <c r="C218" s="5"/>
      <c r="D218" s="186"/>
      <c r="E218" s="187" t="str">
        <f t="shared" si="12"/>
        <v/>
      </c>
      <c r="F218" s="16" t="str">
        <f t="shared" si="13"/>
        <v/>
      </c>
      <c r="G218" s="4" t="str">
        <f t="shared" si="14"/>
        <v/>
      </c>
      <c r="H218" s="16" t="str">
        <f t="shared" si="15"/>
        <v/>
      </c>
    </row>
    <row r="219" spans="2:8" x14ac:dyDescent="0.3">
      <c r="B219" s="7">
        <v>216</v>
      </c>
      <c r="C219" s="5"/>
      <c r="D219" s="186"/>
      <c r="E219" s="187" t="str">
        <f t="shared" si="12"/>
        <v/>
      </c>
      <c r="F219" s="16" t="str">
        <f t="shared" si="13"/>
        <v/>
      </c>
      <c r="G219" s="4" t="str">
        <f t="shared" si="14"/>
        <v/>
      </c>
      <c r="H219" s="16" t="str">
        <f t="shared" si="15"/>
        <v/>
      </c>
    </row>
    <row r="220" spans="2:8" x14ac:dyDescent="0.3">
      <c r="B220" s="7">
        <v>217</v>
      </c>
      <c r="C220" s="5"/>
      <c r="D220" s="186"/>
      <c r="E220" s="187" t="str">
        <f t="shared" si="12"/>
        <v/>
      </c>
      <c r="F220" s="16" t="str">
        <f t="shared" si="13"/>
        <v/>
      </c>
      <c r="G220" s="4" t="str">
        <f t="shared" si="14"/>
        <v/>
      </c>
      <c r="H220" s="16" t="str">
        <f t="shared" si="15"/>
        <v/>
      </c>
    </row>
    <row r="221" spans="2:8" x14ac:dyDescent="0.3">
      <c r="B221" s="7">
        <v>218</v>
      </c>
      <c r="C221" s="5"/>
      <c r="D221" s="186"/>
      <c r="E221" s="187" t="str">
        <f t="shared" si="12"/>
        <v/>
      </c>
      <c r="F221" s="16" t="str">
        <f t="shared" si="13"/>
        <v/>
      </c>
      <c r="G221" s="4" t="str">
        <f t="shared" si="14"/>
        <v/>
      </c>
      <c r="H221" s="16" t="str">
        <f t="shared" si="15"/>
        <v/>
      </c>
    </row>
    <row r="222" spans="2:8" x14ac:dyDescent="0.3">
      <c r="B222" s="7">
        <v>219</v>
      </c>
      <c r="C222" s="5"/>
      <c r="D222" s="186"/>
      <c r="E222" s="187" t="str">
        <f t="shared" si="12"/>
        <v/>
      </c>
      <c r="F222" s="16" t="str">
        <f t="shared" si="13"/>
        <v/>
      </c>
      <c r="G222" s="4" t="str">
        <f t="shared" si="14"/>
        <v/>
      </c>
      <c r="H222" s="16" t="str">
        <f t="shared" si="15"/>
        <v/>
      </c>
    </row>
    <row r="223" spans="2:8" x14ac:dyDescent="0.3">
      <c r="B223" s="7">
        <v>220</v>
      </c>
      <c r="C223" s="5"/>
      <c r="D223" s="186"/>
      <c r="E223" s="187" t="str">
        <f t="shared" si="12"/>
        <v/>
      </c>
      <c r="F223" s="16" t="str">
        <f t="shared" si="13"/>
        <v/>
      </c>
      <c r="G223" s="4" t="str">
        <f t="shared" si="14"/>
        <v/>
      </c>
      <c r="H223" s="16" t="str">
        <f t="shared" si="15"/>
        <v/>
      </c>
    </row>
    <row r="224" spans="2:8" x14ac:dyDescent="0.3">
      <c r="B224" s="7">
        <v>221</v>
      </c>
      <c r="C224" s="5"/>
      <c r="D224" s="186"/>
      <c r="E224" s="187" t="str">
        <f t="shared" si="12"/>
        <v/>
      </c>
      <c r="F224" s="16" t="str">
        <f t="shared" si="13"/>
        <v/>
      </c>
      <c r="G224" s="4" t="str">
        <f t="shared" si="14"/>
        <v/>
      </c>
      <c r="H224" s="16" t="str">
        <f t="shared" si="15"/>
        <v/>
      </c>
    </row>
    <row r="225" spans="2:8" x14ac:dyDescent="0.3">
      <c r="B225" s="7">
        <v>222</v>
      </c>
      <c r="C225" s="5"/>
      <c r="D225" s="186"/>
      <c r="E225" s="187" t="str">
        <f t="shared" si="12"/>
        <v/>
      </c>
      <c r="F225" s="16" t="str">
        <f t="shared" si="13"/>
        <v/>
      </c>
      <c r="G225" s="4" t="str">
        <f t="shared" si="14"/>
        <v/>
      </c>
      <c r="H225" s="16" t="str">
        <f t="shared" si="15"/>
        <v/>
      </c>
    </row>
    <row r="226" spans="2:8" x14ac:dyDescent="0.3">
      <c r="B226" s="7">
        <v>223</v>
      </c>
      <c r="C226" s="5"/>
      <c r="D226" s="186"/>
      <c r="E226" s="187" t="str">
        <f t="shared" si="12"/>
        <v/>
      </c>
      <c r="F226" s="16" t="str">
        <f t="shared" si="13"/>
        <v/>
      </c>
      <c r="G226" s="4" t="str">
        <f t="shared" si="14"/>
        <v/>
      </c>
      <c r="H226" s="16" t="str">
        <f t="shared" si="15"/>
        <v/>
      </c>
    </row>
    <row r="227" spans="2:8" x14ac:dyDescent="0.3">
      <c r="B227" s="7">
        <v>224</v>
      </c>
      <c r="C227" s="5"/>
      <c r="D227" s="186"/>
      <c r="E227" s="187" t="str">
        <f t="shared" si="12"/>
        <v/>
      </c>
      <c r="F227" s="16" t="str">
        <f t="shared" si="13"/>
        <v/>
      </c>
      <c r="G227" s="4" t="str">
        <f t="shared" si="14"/>
        <v/>
      </c>
      <c r="H227" s="16" t="str">
        <f t="shared" si="15"/>
        <v/>
      </c>
    </row>
    <row r="228" spans="2:8" x14ac:dyDescent="0.3">
      <c r="B228" s="7">
        <v>225</v>
      </c>
      <c r="C228" s="5"/>
      <c r="D228" s="186"/>
      <c r="E228" s="187" t="str">
        <f t="shared" si="12"/>
        <v/>
      </c>
      <c r="F228" s="16" t="str">
        <f t="shared" si="13"/>
        <v/>
      </c>
      <c r="G228" s="4" t="str">
        <f t="shared" si="14"/>
        <v/>
      </c>
      <c r="H228" s="16" t="str">
        <f t="shared" si="15"/>
        <v/>
      </c>
    </row>
    <row r="229" spans="2:8" x14ac:dyDescent="0.3">
      <c r="B229" s="7">
        <v>226</v>
      </c>
      <c r="C229" s="5"/>
      <c r="D229" s="186"/>
      <c r="E229" s="187" t="str">
        <f t="shared" si="12"/>
        <v/>
      </c>
      <c r="F229" s="16" t="str">
        <f t="shared" si="13"/>
        <v/>
      </c>
      <c r="G229" s="4" t="str">
        <f t="shared" si="14"/>
        <v/>
      </c>
      <c r="H229" s="16" t="str">
        <f t="shared" si="15"/>
        <v/>
      </c>
    </row>
    <row r="230" spans="2:8" x14ac:dyDescent="0.3">
      <c r="B230" s="7">
        <v>227</v>
      </c>
      <c r="C230" s="5"/>
      <c r="D230" s="186"/>
      <c r="E230" s="187" t="str">
        <f t="shared" si="12"/>
        <v/>
      </c>
      <c r="F230" s="16" t="str">
        <f t="shared" si="13"/>
        <v/>
      </c>
      <c r="G230" s="4" t="str">
        <f t="shared" si="14"/>
        <v/>
      </c>
      <c r="H230" s="16" t="str">
        <f t="shared" si="15"/>
        <v/>
      </c>
    </row>
    <row r="231" spans="2:8" x14ac:dyDescent="0.3">
      <c r="B231" s="7">
        <v>228</v>
      </c>
      <c r="C231" s="5"/>
      <c r="D231" s="186"/>
      <c r="E231" s="187" t="str">
        <f t="shared" si="12"/>
        <v/>
      </c>
      <c r="F231" s="16" t="str">
        <f t="shared" si="13"/>
        <v/>
      </c>
      <c r="G231" s="4" t="str">
        <f t="shared" si="14"/>
        <v/>
      </c>
      <c r="H231" s="16" t="str">
        <f t="shared" si="15"/>
        <v/>
      </c>
    </row>
    <row r="232" spans="2:8" x14ac:dyDescent="0.3">
      <c r="B232" s="7">
        <v>229</v>
      </c>
      <c r="C232" s="5"/>
      <c r="D232" s="186"/>
      <c r="E232" s="187" t="str">
        <f t="shared" si="12"/>
        <v/>
      </c>
      <c r="F232" s="16" t="str">
        <f t="shared" si="13"/>
        <v/>
      </c>
      <c r="G232" s="4" t="str">
        <f t="shared" si="14"/>
        <v/>
      </c>
      <c r="H232" s="16" t="str">
        <f t="shared" si="15"/>
        <v/>
      </c>
    </row>
    <row r="233" spans="2:8" x14ac:dyDescent="0.3">
      <c r="B233" s="7">
        <v>230</v>
      </c>
      <c r="C233" s="5"/>
      <c r="D233" s="186"/>
      <c r="E233" s="187" t="str">
        <f t="shared" si="12"/>
        <v/>
      </c>
      <c r="F233" s="16" t="str">
        <f t="shared" si="13"/>
        <v/>
      </c>
      <c r="G233" s="4" t="str">
        <f t="shared" si="14"/>
        <v/>
      </c>
      <c r="H233" s="16" t="str">
        <f t="shared" si="15"/>
        <v/>
      </c>
    </row>
    <row r="234" spans="2:8" x14ac:dyDescent="0.3">
      <c r="B234" s="7">
        <v>231</v>
      </c>
      <c r="C234" s="5"/>
      <c r="D234" s="186"/>
      <c r="E234" s="187" t="str">
        <f t="shared" si="12"/>
        <v/>
      </c>
      <c r="F234" s="16" t="str">
        <f t="shared" si="13"/>
        <v/>
      </c>
      <c r="G234" s="4" t="str">
        <f t="shared" si="14"/>
        <v/>
      </c>
      <c r="H234" s="16" t="str">
        <f t="shared" si="15"/>
        <v/>
      </c>
    </row>
    <row r="235" spans="2:8" x14ac:dyDescent="0.3">
      <c r="B235" s="7">
        <v>232</v>
      </c>
      <c r="C235" s="5"/>
      <c r="D235" s="186"/>
      <c r="E235" s="187" t="str">
        <f t="shared" si="12"/>
        <v/>
      </c>
      <c r="F235" s="16" t="str">
        <f t="shared" si="13"/>
        <v/>
      </c>
      <c r="G235" s="4" t="str">
        <f t="shared" si="14"/>
        <v/>
      </c>
      <c r="H235" s="16" t="str">
        <f t="shared" si="15"/>
        <v/>
      </c>
    </row>
    <row r="236" spans="2:8" x14ac:dyDescent="0.3">
      <c r="B236" s="7">
        <v>233</v>
      </c>
      <c r="C236" s="5"/>
      <c r="D236" s="186"/>
      <c r="E236" s="187" t="str">
        <f t="shared" si="12"/>
        <v/>
      </c>
      <c r="F236" s="16" t="str">
        <f t="shared" si="13"/>
        <v/>
      </c>
      <c r="G236" s="4" t="str">
        <f t="shared" si="14"/>
        <v/>
      </c>
      <c r="H236" s="16" t="str">
        <f t="shared" si="15"/>
        <v/>
      </c>
    </row>
    <row r="237" spans="2:8" x14ac:dyDescent="0.3">
      <c r="B237" s="7">
        <v>234</v>
      </c>
      <c r="C237" s="5"/>
      <c r="D237" s="186"/>
      <c r="E237" s="187" t="str">
        <f t="shared" si="12"/>
        <v/>
      </c>
      <c r="F237" s="16" t="str">
        <f t="shared" si="13"/>
        <v/>
      </c>
      <c r="G237" s="4" t="str">
        <f t="shared" si="14"/>
        <v/>
      </c>
      <c r="H237" s="16" t="str">
        <f t="shared" si="15"/>
        <v/>
      </c>
    </row>
    <row r="238" spans="2:8" x14ac:dyDescent="0.3">
      <c r="B238" s="7">
        <v>235</v>
      </c>
      <c r="C238" s="5"/>
      <c r="D238" s="186"/>
      <c r="E238" s="187" t="str">
        <f t="shared" si="12"/>
        <v/>
      </c>
      <c r="F238" s="16" t="str">
        <f t="shared" si="13"/>
        <v/>
      </c>
      <c r="G238" s="4" t="str">
        <f t="shared" si="14"/>
        <v/>
      </c>
      <c r="H238" s="16" t="str">
        <f t="shared" si="15"/>
        <v/>
      </c>
    </row>
    <row r="239" spans="2:8" x14ac:dyDescent="0.3">
      <c r="B239" s="7">
        <v>236</v>
      </c>
      <c r="C239" s="5"/>
      <c r="D239" s="186"/>
      <c r="E239" s="187" t="str">
        <f t="shared" si="12"/>
        <v/>
      </c>
      <c r="F239" s="16" t="str">
        <f t="shared" si="13"/>
        <v/>
      </c>
      <c r="G239" s="4" t="str">
        <f t="shared" si="14"/>
        <v/>
      </c>
      <c r="H239" s="16" t="str">
        <f t="shared" si="15"/>
        <v/>
      </c>
    </row>
    <row r="240" spans="2:8" x14ac:dyDescent="0.3">
      <c r="B240" s="7">
        <v>237</v>
      </c>
      <c r="C240" s="5"/>
      <c r="D240" s="186"/>
      <c r="E240" s="187" t="str">
        <f t="shared" si="12"/>
        <v/>
      </c>
      <c r="F240" s="16" t="str">
        <f t="shared" si="13"/>
        <v/>
      </c>
      <c r="G240" s="4" t="str">
        <f t="shared" si="14"/>
        <v/>
      </c>
      <c r="H240" s="16" t="str">
        <f t="shared" si="15"/>
        <v/>
      </c>
    </row>
    <row r="241" spans="2:8" x14ac:dyDescent="0.3">
      <c r="B241" s="7">
        <v>238</v>
      </c>
      <c r="C241" s="5"/>
      <c r="D241" s="186"/>
      <c r="E241" s="187" t="str">
        <f t="shared" si="12"/>
        <v/>
      </c>
      <c r="F241" s="16" t="str">
        <f t="shared" si="13"/>
        <v/>
      </c>
      <c r="G241" s="4" t="str">
        <f t="shared" si="14"/>
        <v/>
      </c>
      <c r="H241" s="16" t="str">
        <f t="shared" si="15"/>
        <v/>
      </c>
    </row>
    <row r="242" spans="2:8" x14ac:dyDescent="0.3">
      <c r="B242" s="7">
        <v>239</v>
      </c>
      <c r="C242" s="5"/>
      <c r="D242" s="186"/>
      <c r="E242" s="187" t="str">
        <f t="shared" si="12"/>
        <v/>
      </c>
      <c r="F242" s="16" t="str">
        <f t="shared" si="13"/>
        <v/>
      </c>
      <c r="G242" s="4" t="str">
        <f t="shared" si="14"/>
        <v/>
      </c>
      <c r="H242" s="16" t="str">
        <f t="shared" si="15"/>
        <v/>
      </c>
    </row>
    <row r="243" spans="2:8" x14ac:dyDescent="0.3">
      <c r="B243" s="7">
        <v>240</v>
      </c>
      <c r="C243" s="5"/>
      <c r="D243" s="186"/>
      <c r="E243" s="187" t="str">
        <f t="shared" si="12"/>
        <v/>
      </c>
      <c r="F243" s="16" t="str">
        <f t="shared" si="13"/>
        <v/>
      </c>
      <c r="G243" s="4" t="str">
        <f t="shared" si="14"/>
        <v/>
      </c>
      <c r="H243" s="16" t="str">
        <f t="shared" si="15"/>
        <v/>
      </c>
    </row>
    <row r="244" spans="2:8" x14ac:dyDescent="0.3">
      <c r="B244" s="7">
        <v>241</v>
      </c>
      <c r="C244" s="5"/>
      <c r="D244" s="186"/>
      <c r="E244" s="187" t="str">
        <f t="shared" si="12"/>
        <v/>
      </c>
      <c r="F244" s="16" t="str">
        <f t="shared" si="13"/>
        <v/>
      </c>
      <c r="G244" s="4" t="str">
        <f t="shared" si="14"/>
        <v/>
      </c>
      <c r="H244" s="16" t="str">
        <f t="shared" si="15"/>
        <v/>
      </c>
    </row>
    <row r="245" spans="2:8" x14ac:dyDescent="0.3">
      <c r="B245" s="7">
        <v>242</v>
      </c>
      <c r="C245" s="5"/>
      <c r="D245" s="186"/>
      <c r="E245" s="187" t="str">
        <f t="shared" si="12"/>
        <v/>
      </c>
      <c r="F245" s="16" t="str">
        <f t="shared" si="13"/>
        <v/>
      </c>
      <c r="G245" s="4" t="str">
        <f t="shared" si="14"/>
        <v/>
      </c>
      <c r="H245" s="16" t="str">
        <f t="shared" si="15"/>
        <v/>
      </c>
    </row>
    <row r="246" spans="2:8" x14ac:dyDescent="0.3">
      <c r="B246" s="7">
        <v>243</v>
      </c>
      <c r="C246" s="5"/>
      <c r="D246" s="186"/>
      <c r="E246" s="187" t="str">
        <f t="shared" si="12"/>
        <v/>
      </c>
      <c r="F246" s="16" t="str">
        <f t="shared" si="13"/>
        <v/>
      </c>
      <c r="G246" s="4" t="str">
        <f t="shared" si="14"/>
        <v/>
      </c>
      <c r="H246" s="16" t="str">
        <f t="shared" si="15"/>
        <v/>
      </c>
    </row>
    <row r="247" spans="2:8" x14ac:dyDescent="0.3">
      <c r="B247" s="7">
        <v>244</v>
      </c>
      <c r="C247" s="5"/>
      <c r="D247" s="186"/>
      <c r="E247" s="187" t="str">
        <f t="shared" si="12"/>
        <v/>
      </c>
      <c r="F247" s="16" t="str">
        <f t="shared" si="13"/>
        <v/>
      </c>
      <c r="G247" s="4" t="str">
        <f t="shared" si="14"/>
        <v/>
      </c>
      <c r="H247" s="16" t="str">
        <f t="shared" si="15"/>
        <v/>
      </c>
    </row>
    <row r="248" spans="2:8" x14ac:dyDescent="0.3">
      <c r="B248" s="7">
        <v>245</v>
      </c>
      <c r="C248" s="5"/>
      <c r="D248" s="186"/>
      <c r="E248" s="187" t="str">
        <f t="shared" si="12"/>
        <v/>
      </c>
      <c r="F248" s="16" t="str">
        <f t="shared" si="13"/>
        <v/>
      </c>
      <c r="G248" s="4" t="str">
        <f t="shared" si="14"/>
        <v/>
      </c>
      <c r="H248" s="16" t="str">
        <f t="shared" si="15"/>
        <v/>
      </c>
    </row>
    <row r="249" spans="2:8" x14ac:dyDescent="0.3">
      <c r="B249" s="7">
        <v>246</v>
      </c>
      <c r="C249" s="5"/>
      <c r="D249" s="186"/>
      <c r="E249" s="187" t="str">
        <f t="shared" si="12"/>
        <v/>
      </c>
      <c r="F249" s="16" t="str">
        <f t="shared" si="13"/>
        <v/>
      </c>
      <c r="G249" s="4" t="str">
        <f t="shared" si="14"/>
        <v/>
      </c>
      <c r="H249" s="16" t="str">
        <f t="shared" si="15"/>
        <v/>
      </c>
    </row>
    <row r="250" spans="2:8" x14ac:dyDescent="0.3">
      <c r="B250" s="7">
        <v>247</v>
      </c>
      <c r="C250" s="5"/>
      <c r="D250" s="186"/>
      <c r="E250" s="187" t="str">
        <f t="shared" si="12"/>
        <v/>
      </c>
      <c r="F250" s="16" t="str">
        <f t="shared" si="13"/>
        <v/>
      </c>
      <c r="G250" s="4" t="str">
        <f t="shared" si="14"/>
        <v/>
      </c>
      <c r="H250" s="16" t="str">
        <f t="shared" si="15"/>
        <v/>
      </c>
    </row>
    <row r="251" spans="2:8" x14ac:dyDescent="0.3">
      <c r="B251" s="7">
        <v>248</v>
      </c>
      <c r="C251" s="5"/>
      <c r="D251" s="186"/>
      <c r="E251" s="187" t="str">
        <f t="shared" si="12"/>
        <v/>
      </c>
      <c r="F251" s="16" t="str">
        <f t="shared" si="13"/>
        <v/>
      </c>
      <c r="G251" s="4" t="str">
        <f t="shared" si="14"/>
        <v/>
      </c>
      <c r="H251" s="16" t="str">
        <f t="shared" si="15"/>
        <v/>
      </c>
    </row>
    <row r="252" spans="2:8" x14ac:dyDescent="0.3">
      <c r="B252" s="7">
        <v>249</v>
      </c>
      <c r="C252" s="5"/>
      <c r="D252" s="186"/>
      <c r="E252" s="187" t="str">
        <f t="shared" si="12"/>
        <v/>
      </c>
      <c r="F252" s="16" t="str">
        <f t="shared" si="13"/>
        <v/>
      </c>
      <c r="G252" s="4" t="str">
        <f t="shared" si="14"/>
        <v/>
      </c>
      <c r="H252" s="16" t="str">
        <f t="shared" si="15"/>
        <v/>
      </c>
    </row>
    <row r="253" spans="2:8" x14ac:dyDescent="0.3">
      <c r="B253" s="7">
        <v>250</v>
      </c>
      <c r="C253" s="5"/>
      <c r="D253" s="186"/>
      <c r="E253" s="187" t="str">
        <f t="shared" si="12"/>
        <v/>
      </c>
      <c r="F253" s="16" t="str">
        <f t="shared" si="13"/>
        <v/>
      </c>
      <c r="G253" s="4" t="str">
        <f t="shared" si="14"/>
        <v/>
      </c>
      <c r="H253" s="16" t="str">
        <f t="shared" si="15"/>
        <v/>
      </c>
    </row>
    <row r="254" spans="2:8" x14ac:dyDescent="0.3">
      <c r="B254" s="7">
        <v>251</v>
      </c>
      <c r="C254" s="5"/>
      <c r="D254" s="186"/>
      <c r="E254" s="187" t="str">
        <f t="shared" si="12"/>
        <v/>
      </c>
      <c r="F254" s="16" t="str">
        <f t="shared" si="13"/>
        <v/>
      </c>
      <c r="G254" s="4" t="str">
        <f t="shared" si="14"/>
        <v/>
      </c>
      <c r="H254" s="16" t="str">
        <f t="shared" si="15"/>
        <v/>
      </c>
    </row>
    <row r="255" spans="2:8" x14ac:dyDescent="0.3">
      <c r="B255" s="7">
        <v>252</v>
      </c>
      <c r="C255" s="5"/>
      <c r="D255" s="186"/>
      <c r="E255" s="187" t="str">
        <f t="shared" si="12"/>
        <v/>
      </c>
      <c r="F255" s="16" t="str">
        <f t="shared" si="13"/>
        <v/>
      </c>
      <c r="G255" s="4" t="str">
        <f t="shared" si="14"/>
        <v/>
      </c>
      <c r="H255" s="16" t="str">
        <f t="shared" si="15"/>
        <v/>
      </c>
    </row>
    <row r="256" spans="2:8" x14ac:dyDescent="0.3">
      <c r="B256" s="7">
        <v>253</v>
      </c>
      <c r="C256" s="5"/>
      <c r="D256" s="186"/>
      <c r="E256" s="187" t="str">
        <f t="shared" si="12"/>
        <v/>
      </c>
      <c r="F256" s="16" t="str">
        <f t="shared" si="13"/>
        <v/>
      </c>
      <c r="G256" s="4" t="str">
        <f t="shared" si="14"/>
        <v/>
      </c>
      <c r="H256" s="16" t="str">
        <f t="shared" si="15"/>
        <v/>
      </c>
    </row>
    <row r="257" spans="2:8" x14ac:dyDescent="0.3">
      <c r="B257" s="7">
        <v>254</v>
      </c>
      <c r="C257" s="5"/>
      <c r="D257" s="186"/>
      <c r="E257" s="187" t="str">
        <f t="shared" si="12"/>
        <v/>
      </c>
      <c r="F257" s="16" t="str">
        <f t="shared" si="13"/>
        <v/>
      </c>
      <c r="G257" s="4" t="str">
        <f t="shared" si="14"/>
        <v/>
      </c>
      <c r="H257" s="16" t="str">
        <f t="shared" si="15"/>
        <v/>
      </c>
    </row>
    <row r="258" spans="2:8" x14ac:dyDescent="0.3">
      <c r="B258" s="7">
        <v>255</v>
      </c>
      <c r="C258" s="5"/>
      <c r="D258" s="186"/>
      <c r="E258" s="187" t="str">
        <f t="shared" si="12"/>
        <v/>
      </c>
      <c r="F258" s="16" t="str">
        <f t="shared" si="13"/>
        <v/>
      </c>
      <c r="G258" s="4" t="str">
        <f t="shared" si="14"/>
        <v/>
      </c>
      <c r="H258" s="16" t="str">
        <f t="shared" si="15"/>
        <v/>
      </c>
    </row>
    <row r="259" spans="2:8" x14ac:dyDescent="0.3">
      <c r="B259" s="7">
        <v>256</v>
      </c>
      <c r="C259" s="5"/>
      <c r="D259" s="186"/>
      <c r="E259" s="187" t="str">
        <f t="shared" si="12"/>
        <v/>
      </c>
      <c r="F259" s="16" t="str">
        <f t="shared" si="13"/>
        <v/>
      </c>
      <c r="G259" s="4" t="str">
        <f t="shared" si="14"/>
        <v/>
      </c>
      <c r="H259" s="16" t="str">
        <f t="shared" si="15"/>
        <v/>
      </c>
    </row>
    <row r="260" spans="2:8" x14ac:dyDescent="0.3">
      <c r="B260" s="7">
        <v>257</v>
      </c>
      <c r="C260" s="5"/>
      <c r="D260" s="186"/>
      <c r="E260" s="187" t="str">
        <f t="shared" si="12"/>
        <v/>
      </c>
      <c r="F260" s="16" t="str">
        <f t="shared" si="13"/>
        <v/>
      </c>
      <c r="G260" s="4" t="str">
        <f t="shared" si="14"/>
        <v/>
      </c>
      <c r="H260" s="16" t="str">
        <f t="shared" si="15"/>
        <v/>
      </c>
    </row>
    <row r="261" spans="2:8" x14ac:dyDescent="0.3">
      <c r="B261" s="7">
        <v>258</v>
      </c>
      <c r="C261" s="5"/>
      <c r="D261" s="186"/>
      <c r="E261" s="187" t="str">
        <f t="shared" ref="E261:E324" si="16">IF(C261&gt;0,C261/10,IF(D261&gt;0,D261,""))</f>
        <v/>
      </c>
      <c r="F261" s="16" t="str">
        <f t="shared" ref="F261:F324" si="17">IF(C261&gt;0,PI()*(C261/2000)^2,IF(D261&gt;0,PI()*(D261/200)^2,""))</f>
        <v/>
      </c>
      <c r="G261" s="4" t="str">
        <f t="shared" ref="G261:G324" si="18">IF(OR(C261&gt;0,D261&gt;0),F261/$I$4,"")</f>
        <v/>
      </c>
      <c r="H261" s="16" t="str">
        <f t="shared" ref="H261:H324" si="19">IF(OR(C261&gt;0,D261&gt;0),E261*G261,"")</f>
        <v/>
      </c>
    </row>
    <row r="262" spans="2:8" x14ac:dyDescent="0.3">
      <c r="B262" s="7">
        <v>259</v>
      </c>
      <c r="C262" s="5"/>
      <c r="D262" s="186"/>
      <c r="E262" s="187" t="str">
        <f t="shared" si="16"/>
        <v/>
      </c>
      <c r="F262" s="16" t="str">
        <f t="shared" si="17"/>
        <v/>
      </c>
      <c r="G262" s="4" t="str">
        <f t="shared" si="18"/>
        <v/>
      </c>
      <c r="H262" s="16" t="str">
        <f t="shared" si="19"/>
        <v/>
      </c>
    </row>
    <row r="263" spans="2:8" x14ac:dyDescent="0.3">
      <c r="B263" s="7">
        <v>260</v>
      </c>
      <c r="C263" s="5"/>
      <c r="D263" s="186"/>
      <c r="E263" s="187" t="str">
        <f t="shared" si="16"/>
        <v/>
      </c>
      <c r="F263" s="16" t="str">
        <f t="shared" si="17"/>
        <v/>
      </c>
      <c r="G263" s="4" t="str">
        <f t="shared" si="18"/>
        <v/>
      </c>
      <c r="H263" s="16" t="str">
        <f t="shared" si="19"/>
        <v/>
      </c>
    </row>
    <row r="264" spans="2:8" x14ac:dyDescent="0.3">
      <c r="B264" s="7">
        <v>261</v>
      </c>
      <c r="C264" s="5"/>
      <c r="D264" s="186"/>
      <c r="E264" s="187" t="str">
        <f t="shared" si="16"/>
        <v/>
      </c>
      <c r="F264" s="16" t="str">
        <f t="shared" si="17"/>
        <v/>
      </c>
      <c r="G264" s="4" t="str">
        <f t="shared" si="18"/>
        <v/>
      </c>
      <c r="H264" s="16" t="str">
        <f t="shared" si="19"/>
        <v/>
      </c>
    </row>
    <row r="265" spans="2:8" x14ac:dyDescent="0.3">
      <c r="B265" s="7">
        <v>262</v>
      </c>
      <c r="C265" s="5"/>
      <c r="D265" s="186"/>
      <c r="E265" s="187" t="str">
        <f t="shared" si="16"/>
        <v/>
      </c>
      <c r="F265" s="16" t="str">
        <f t="shared" si="17"/>
        <v/>
      </c>
      <c r="G265" s="4" t="str">
        <f t="shared" si="18"/>
        <v/>
      </c>
      <c r="H265" s="16" t="str">
        <f t="shared" si="19"/>
        <v/>
      </c>
    </row>
    <row r="266" spans="2:8" x14ac:dyDescent="0.3">
      <c r="B266" s="7">
        <v>263</v>
      </c>
      <c r="C266" s="5"/>
      <c r="D266" s="186"/>
      <c r="E266" s="187" t="str">
        <f t="shared" si="16"/>
        <v/>
      </c>
      <c r="F266" s="16" t="str">
        <f t="shared" si="17"/>
        <v/>
      </c>
      <c r="G266" s="4" t="str">
        <f t="shared" si="18"/>
        <v/>
      </c>
      <c r="H266" s="16" t="str">
        <f t="shared" si="19"/>
        <v/>
      </c>
    </row>
    <row r="267" spans="2:8" x14ac:dyDescent="0.3">
      <c r="B267" s="7">
        <v>264</v>
      </c>
      <c r="C267" s="5"/>
      <c r="D267" s="186"/>
      <c r="E267" s="187" t="str">
        <f t="shared" si="16"/>
        <v/>
      </c>
      <c r="F267" s="16" t="str">
        <f t="shared" si="17"/>
        <v/>
      </c>
      <c r="G267" s="4" t="str">
        <f t="shared" si="18"/>
        <v/>
      </c>
      <c r="H267" s="16" t="str">
        <f t="shared" si="19"/>
        <v/>
      </c>
    </row>
    <row r="268" spans="2:8" x14ac:dyDescent="0.3">
      <c r="B268" s="7">
        <v>265</v>
      </c>
      <c r="C268" s="5"/>
      <c r="D268" s="186"/>
      <c r="E268" s="187" t="str">
        <f t="shared" si="16"/>
        <v/>
      </c>
      <c r="F268" s="16" t="str">
        <f t="shared" si="17"/>
        <v/>
      </c>
      <c r="G268" s="4" t="str">
        <f t="shared" si="18"/>
        <v/>
      </c>
      <c r="H268" s="16" t="str">
        <f t="shared" si="19"/>
        <v/>
      </c>
    </row>
    <row r="269" spans="2:8" x14ac:dyDescent="0.3">
      <c r="B269" s="7">
        <v>266</v>
      </c>
      <c r="C269" s="5"/>
      <c r="D269" s="186"/>
      <c r="E269" s="187" t="str">
        <f t="shared" si="16"/>
        <v/>
      </c>
      <c r="F269" s="16" t="str">
        <f t="shared" si="17"/>
        <v/>
      </c>
      <c r="G269" s="4" t="str">
        <f t="shared" si="18"/>
        <v/>
      </c>
      <c r="H269" s="16" t="str">
        <f t="shared" si="19"/>
        <v/>
      </c>
    </row>
    <row r="270" spans="2:8" x14ac:dyDescent="0.3">
      <c r="B270" s="7">
        <v>267</v>
      </c>
      <c r="C270" s="5"/>
      <c r="D270" s="186"/>
      <c r="E270" s="187" t="str">
        <f t="shared" si="16"/>
        <v/>
      </c>
      <c r="F270" s="16" t="str">
        <f t="shared" si="17"/>
        <v/>
      </c>
      <c r="G270" s="4" t="str">
        <f t="shared" si="18"/>
        <v/>
      </c>
      <c r="H270" s="16" t="str">
        <f t="shared" si="19"/>
        <v/>
      </c>
    </row>
    <row r="271" spans="2:8" x14ac:dyDescent="0.3">
      <c r="B271" s="7">
        <v>268</v>
      </c>
      <c r="C271" s="5"/>
      <c r="D271" s="186"/>
      <c r="E271" s="187" t="str">
        <f t="shared" si="16"/>
        <v/>
      </c>
      <c r="F271" s="16" t="str">
        <f t="shared" si="17"/>
        <v/>
      </c>
      <c r="G271" s="4" t="str">
        <f t="shared" si="18"/>
        <v/>
      </c>
      <c r="H271" s="16" t="str">
        <f t="shared" si="19"/>
        <v/>
      </c>
    </row>
    <row r="272" spans="2:8" x14ac:dyDescent="0.3">
      <c r="B272" s="7">
        <v>269</v>
      </c>
      <c r="C272" s="5"/>
      <c r="D272" s="186"/>
      <c r="E272" s="187" t="str">
        <f t="shared" si="16"/>
        <v/>
      </c>
      <c r="F272" s="16" t="str">
        <f t="shared" si="17"/>
        <v/>
      </c>
      <c r="G272" s="4" t="str">
        <f t="shared" si="18"/>
        <v/>
      </c>
      <c r="H272" s="16" t="str">
        <f t="shared" si="19"/>
        <v/>
      </c>
    </row>
    <row r="273" spans="2:8" x14ac:dyDescent="0.3">
      <c r="B273" s="7">
        <v>270</v>
      </c>
      <c r="C273" s="5"/>
      <c r="D273" s="186"/>
      <c r="E273" s="187" t="str">
        <f t="shared" si="16"/>
        <v/>
      </c>
      <c r="F273" s="16" t="str">
        <f t="shared" si="17"/>
        <v/>
      </c>
      <c r="G273" s="4" t="str">
        <f t="shared" si="18"/>
        <v/>
      </c>
      <c r="H273" s="16" t="str">
        <f t="shared" si="19"/>
        <v/>
      </c>
    </row>
    <row r="274" spans="2:8" x14ac:dyDescent="0.3">
      <c r="B274" s="7">
        <v>271</v>
      </c>
      <c r="C274" s="5"/>
      <c r="D274" s="186"/>
      <c r="E274" s="187" t="str">
        <f t="shared" si="16"/>
        <v/>
      </c>
      <c r="F274" s="16" t="str">
        <f t="shared" si="17"/>
        <v/>
      </c>
      <c r="G274" s="4" t="str">
        <f t="shared" si="18"/>
        <v/>
      </c>
      <c r="H274" s="16" t="str">
        <f t="shared" si="19"/>
        <v/>
      </c>
    </row>
    <row r="275" spans="2:8" x14ac:dyDescent="0.3">
      <c r="B275" s="7">
        <v>272</v>
      </c>
      <c r="C275" s="5"/>
      <c r="D275" s="186"/>
      <c r="E275" s="187" t="str">
        <f t="shared" si="16"/>
        <v/>
      </c>
      <c r="F275" s="16" t="str">
        <f t="shared" si="17"/>
        <v/>
      </c>
      <c r="G275" s="4" t="str">
        <f t="shared" si="18"/>
        <v/>
      </c>
      <c r="H275" s="16" t="str">
        <f t="shared" si="19"/>
        <v/>
      </c>
    </row>
    <row r="276" spans="2:8" x14ac:dyDescent="0.3">
      <c r="B276" s="7">
        <v>273</v>
      </c>
      <c r="C276" s="5"/>
      <c r="D276" s="186"/>
      <c r="E276" s="187" t="str">
        <f t="shared" si="16"/>
        <v/>
      </c>
      <c r="F276" s="16" t="str">
        <f t="shared" si="17"/>
        <v/>
      </c>
      <c r="G276" s="4" t="str">
        <f t="shared" si="18"/>
        <v/>
      </c>
      <c r="H276" s="16" t="str">
        <f t="shared" si="19"/>
        <v/>
      </c>
    </row>
    <row r="277" spans="2:8" x14ac:dyDescent="0.3">
      <c r="B277" s="7">
        <v>274</v>
      </c>
      <c r="C277" s="5"/>
      <c r="D277" s="186"/>
      <c r="E277" s="187" t="str">
        <f t="shared" si="16"/>
        <v/>
      </c>
      <c r="F277" s="16" t="str">
        <f t="shared" si="17"/>
        <v/>
      </c>
      <c r="G277" s="4" t="str">
        <f t="shared" si="18"/>
        <v/>
      </c>
      <c r="H277" s="16" t="str">
        <f t="shared" si="19"/>
        <v/>
      </c>
    </row>
    <row r="278" spans="2:8" x14ac:dyDescent="0.3">
      <c r="B278" s="7">
        <v>275</v>
      </c>
      <c r="C278" s="5"/>
      <c r="D278" s="186"/>
      <c r="E278" s="187" t="str">
        <f t="shared" si="16"/>
        <v/>
      </c>
      <c r="F278" s="16" t="str">
        <f t="shared" si="17"/>
        <v/>
      </c>
      <c r="G278" s="4" t="str">
        <f t="shared" si="18"/>
        <v/>
      </c>
      <c r="H278" s="16" t="str">
        <f t="shared" si="19"/>
        <v/>
      </c>
    </row>
    <row r="279" spans="2:8" x14ac:dyDescent="0.3">
      <c r="B279" s="7">
        <v>276</v>
      </c>
      <c r="C279" s="5"/>
      <c r="D279" s="186"/>
      <c r="E279" s="187" t="str">
        <f t="shared" si="16"/>
        <v/>
      </c>
      <c r="F279" s="16" t="str">
        <f t="shared" si="17"/>
        <v/>
      </c>
      <c r="G279" s="4" t="str">
        <f t="shared" si="18"/>
        <v/>
      </c>
      <c r="H279" s="16" t="str">
        <f t="shared" si="19"/>
        <v/>
      </c>
    </row>
    <row r="280" spans="2:8" x14ac:dyDescent="0.3">
      <c r="B280" s="7">
        <v>277</v>
      </c>
      <c r="C280" s="5"/>
      <c r="D280" s="186"/>
      <c r="E280" s="187" t="str">
        <f t="shared" si="16"/>
        <v/>
      </c>
      <c r="F280" s="16" t="str">
        <f t="shared" si="17"/>
        <v/>
      </c>
      <c r="G280" s="4" t="str">
        <f t="shared" si="18"/>
        <v/>
      </c>
      <c r="H280" s="16" t="str">
        <f t="shared" si="19"/>
        <v/>
      </c>
    </row>
    <row r="281" spans="2:8" x14ac:dyDescent="0.3">
      <c r="B281" s="7">
        <v>278</v>
      </c>
      <c r="C281" s="5"/>
      <c r="D281" s="186"/>
      <c r="E281" s="187" t="str">
        <f t="shared" si="16"/>
        <v/>
      </c>
      <c r="F281" s="16" t="str">
        <f t="shared" si="17"/>
        <v/>
      </c>
      <c r="G281" s="4" t="str">
        <f t="shared" si="18"/>
        <v/>
      </c>
      <c r="H281" s="16" t="str">
        <f t="shared" si="19"/>
        <v/>
      </c>
    </row>
    <row r="282" spans="2:8" x14ac:dyDescent="0.3">
      <c r="B282" s="7">
        <v>279</v>
      </c>
      <c r="C282" s="5"/>
      <c r="D282" s="186"/>
      <c r="E282" s="187" t="str">
        <f t="shared" si="16"/>
        <v/>
      </c>
      <c r="F282" s="16" t="str">
        <f t="shared" si="17"/>
        <v/>
      </c>
      <c r="G282" s="4" t="str">
        <f t="shared" si="18"/>
        <v/>
      </c>
      <c r="H282" s="16" t="str">
        <f t="shared" si="19"/>
        <v/>
      </c>
    </row>
    <row r="283" spans="2:8" x14ac:dyDescent="0.3">
      <c r="B283" s="7">
        <v>280</v>
      </c>
      <c r="C283" s="5"/>
      <c r="D283" s="186"/>
      <c r="E283" s="187" t="str">
        <f t="shared" si="16"/>
        <v/>
      </c>
      <c r="F283" s="16" t="str">
        <f t="shared" si="17"/>
        <v/>
      </c>
      <c r="G283" s="4" t="str">
        <f t="shared" si="18"/>
        <v/>
      </c>
      <c r="H283" s="16" t="str">
        <f t="shared" si="19"/>
        <v/>
      </c>
    </row>
    <row r="284" spans="2:8" x14ac:dyDescent="0.3">
      <c r="B284" s="7">
        <v>281</v>
      </c>
      <c r="C284" s="5"/>
      <c r="D284" s="186"/>
      <c r="E284" s="187" t="str">
        <f t="shared" si="16"/>
        <v/>
      </c>
      <c r="F284" s="16" t="str">
        <f t="shared" si="17"/>
        <v/>
      </c>
      <c r="G284" s="4" t="str">
        <f t="shared" si="18"/>
        <v/>
      </c>
      <c r="H284" s="16" t="str">
        <f t="shared" si="19"/>
        <v/>
      </c>
    </row>
    <row r="285" spans="2:8" x14ac:dyDescent="0.3">
      <c r="B285" s="7">
        <v>282</v>
      </c>
      <c r="C285" s="5"/>
      <c r="D285" s="186"/>
      <c r="E285" s="187" t="str">
        <f t="shared" si="16"/>
        <v/>
      </c>
      <c r="F285" s="16" t="str">
        <f t="shared" si="17"/>
        <v/>
      </c>
      <c r="G285" s="4" t="str">
        <f t="shared" si="18"/>
        <v/>
      </c>
      <c r="H285" s="16" t="str">
        <f t="shared" si="19"/>
        <v/>
      </c>
    </row>
    <row r="286" spans="2:8" x14ac:dyDescent="0.3">
      <c r="B286" s="7">
        <v>283</v>
      </c>
      <c r="C286" s="5"/>
      <c r="D286" s="186"/>
      <c r="E286" s="187" t="str">
        <f t="shared" si="16"/>
        <v/>
      </c>
      <c r="F286" s="16" t="str">
        <f t="shared" si="17"/>
        <v/>
      </c>
      <c r="G286" s="4" t="str">
        <f t="shared" si="18"/>
        <v/>
      </c>
      <c r="H286" s="16" t="str">
        <f t="shared" si="19"/>
        <v/>
      </c>
    </row>
    <row r="287" spans="2:8" x14ac:dyDescent="0.3">
      <c r="B287" s="7">
        <v>284</v>
      </c>
      <c r="C287" s="5"/>
      <c r="D287" s="186"/>
      <c r="E287" s="187" t="str">
        <f t="shared" si="16"/>
        <v/>
      </c>
      <c r="F287" s="16" t="str">
        <f t="shared" si="17"/>
        <v/>
      </c>
      <c r="G287" s="4" t="str">
        <f t="shared" si="18"/>
        <v/>
      </c>
      <c r="H287" s="16" t="str">
        <f t="shared" si="19"/>
        <v/>
      </c>
    </row>
    <row r="288" spans="2:8" x14ac:dyDescent="0.3">
      <c r="B288" s="7">
        <v>285</v>
      </c>
      <c r="C288" s="5"/>
      <c r="D288" s="186"/>
      <c r="E288" s="187" t="str">
        <f t="shared" si="16"/>
        <v/>
      </c>
      <c r="F288" s="16" t="str">
        <f t="shared" si="17"/>
        <v/>
      </c>
      <c r="G288" s="4" t="str">
        <f t="shared" si="18"/>
        <v/>
      </c>
      <c r="H288" s="16" t="str">
        <f t="shared" si="19"/>
        <v/>
      </c>
    </row>
    <row r="289" spans="2:8" x14ac:dyDescent="0.3">
      <c r="B289" s="7">
        <v>286</v>
      </c>
      <c r="C289" s="5"/>
      <c r="D289" s="186"/>
      <c r="E289" s="187" t="str">
        <f t="shared" si="16"/>
        <v/>
      </c>
      <c r="F289" s="16" t="str">
        <f t="shared" si="17"/>
        <v/>
      </c>
      <c r="G289" s="4" t="str">
        <f t="shared" si="18"/>
        <v/>
      </c>
      <c r="H289" s="16" t="str">
        <f t="shared" si="19"/>
        <v/>
      </c>
    </row>
    <row r="290" spans="2:8" x14ac:dyDescent="0.3">
      <c r="B290" s="7">
        <v>287</v>
      </c>
      <c r="C290" s="5"/>
      <c r="D290" s="186"/>
      <c r="E290" s="187" t="str">
        <f t="shared" si="16"/>
        <v/>
      </c>
      <c r="F290" s="16" t="str">
        <f t="shared" si="17"/>
        <v/>
      </c>
      <c r="G290" s="4" t="str">
        <f t="shared" si="18"/>
        <v/>
      </c>
      <c r="H290" s="16" t="str">
        <f t="shared" si="19"/>
        <v/>
      </c>
    </row>
    <row r="291" spans="2:8" x14ac:dyDescent="0.3">
      <c r="B291" s="7">
        <v>288</v>
      </c>
      <c r="C291" s="5"/>
      <c r="D291" s="186"/>
      <c r="E291" s="187" t="str">
        <f t="shared" si="16"/>
        <v/>
      </c>
      <c r="F291" s="16" t="str">
        <f t="shared" si="17"/>
        <v/>
      </c>
      <c r="G291" s="4" t="str">
        <f t="shared" si="18"/>
        <v/>
      </c>
      <c r="H291" s="16" t="str">
        <f t="shared" si="19"/>
        <v/>
      </c>
    </row>
    <row r="292" spans="2:8" x14ac:dyDescent="0.3">
      <c r="B292" s="7">
        <v>289</v>
      </c>
      <c r="C292" s="5"/>
      <c r="D292" s="186"/>
      <c r="E292" s="187" t="str">
        <f t="shared" si="16"/>
        <v/>
      </c>
      <c r="F292" s="16" t="str">
        <f t="shared" si="17"/>
        <v/>
      </c>
      <c r="G292" s="4" t="str">
        <f t="shared" si="18"/>
        <v/>
      </c>
      <c r="H292" s="16" t="str">
        <f t="shared" si="19"/>
        <v/>
      </c>
    </row>
    <row r="293" spans="2:8" x14ac:dyDescent="0.3">
      <c r="B293" s="7">
        <v>290</v>
      </c>
      <c r="C293" s="5"/>
      <c r="D293" s="186"/>
      <c r="E293" s="187" t="str">
        <f t="shared" si="16"/>
        <v/>
      </c>
      <c r="F293" s="16" t="str">
        <f t="shared" si="17"/>
        <v/>
      </c>
      <c r="G293" s="4" t="str">
        <f t="shared" si="18"/>
        <v/>
      </c>
      <c r="H293" s="16" t="str">
        <f t="shared" si="19"/>
        <v/>
      </c>
    </row>
    <row r="294" spans="2:8" x14ac:dyDescent="0.3">
      <c r="B294" s="7">
        <v>291</v>
      </c>
      <c r="C294" s="5"/>
      <c r="D294" s="186"/>
      <c r="E294" s="187" t="str">
        <f t="shared" si="16"/>
        <v/>
      </c>
      <c r="F294" s="16" t="str">
        <f t="shared" si="17"/>
        <v/>
      </c>
      <c r="G294" s="4" t="str">
        <f t="shared" si="18"/>
        <v/>
      </c>
      <c r="H294" s="16" t="str">
        <f t="shared" si="19"/>
        <v/>
      </c>
    </row>
    <row r="295" spans="2:8" x14ac:dyDescent="0.3">
      <c r="B295" s="7">
        <v>292</v>
      </c>
      <c r="C295" s="5"/>
      <c r="D295" s="186"/>
      <c r="E295" s="187" t="str">
        <f t="shared" si="16"/>
        <v/>
      </c>
      <c r="F295" s="16" t="str">
        <f t="shared" si="17"/>
        <v/>
      </c>
      <c r="G295" s="4" t="str">
        <f t="shared" si="18"/>
        <v/>
      </c>
      <c r="H295" s="16" t="str">
        <f t="shared" si="19"/>
        <v/>
      </c>
    </row>
    <row r="296" spans="2:8" x14ac:dyDescent="0.3">
      <c r="B296" s="7">
        <v>293</v>
      </c>
      <c r="C296" s="5"/>
      <c r="D296" s="186"/>
      <c r="E296" s="187" t="str">
        <f t="shared" si="16"/>
        <v/>
      </c>
      <c r="F296" s="16" t="str">
        <f t="shared" si="17"/>
        <v/>
      </c>
      <c r="G296" s="4" t="str">
        <f t="shared" si="18"/>
        <v/>
      </c>
      <c r="H296" s="16" t="str">
        <f t="shared" si="19"/>
        <v/>
      </c>
    </row>
    <row r="297" spans="2:8" x14ac:dyDescent="0.3">
      <c r="B297" s="7">
        <v>294</v>
      </c>
      <c r="C297" s="5"/>
      <c r="D297" s="186"/>
      <c r="E297" s="187" t="str">
        <f t="shared" si="16"/>
        <v/>
      </c>
      <c r="F297" s="16" t="str">
        <f t="shared" si="17"/>
        <v/>
      </c>
      <c r="G297" s="4" t="str">
        <f t="shared" si="18"/>
        <v/>
      </c>
      <c r="H297" s="16" t="str">
        <f t="shared" si="19"/>
        <v/>
      </c>
    </row>
    <row r="298" spans="2:8" x14ac:dyDescent="0.3">
      <c r="B298" s="7">
        <v>295</v>
      </c>
      <c r="C298" s="5"/>
      <c r="D298" s="186"/>
      <c r="E298" s="187" t="str">
        <f t="shared" si="16"/>
        <v/>
      </c>
      <c r="F298" s="16" t="str">
        <f t="shared" si="17"/>
        <v/>
      </c>
      <c r="G298" s="4" t="str">
        <f t="shared" si="18"/>
        <v/>
      </c>
      <c r="H298" s="16" t="str">
        <f t="shared" si="19"/>
        <v/>
      </c>
    </row>
    <row r="299" spans="2:8" x14ac:dyDescent="0.3">
      <c r="B299" s="7">
        <v>296</v>
      </c>
      <c r="C299" s="5"/>
      <c r="D299" s="186"/>
      <c r="E299" s="187" t="str">
        <f t="shared" si="16"/>
        <v/>
      </c>
      <c r="F299" s="16" t="str">
        <f t="shared" si="17"/>
        <v/>
      </c>
      <c r="G299" s="4" t="str">
        <f t="shared" si="18"/>
        <v/>
      </c>
      <c r="H299" s="16" t="str">
        <f t="shared" si="19"/>
        <v/>
      </c>
    </row>
    <row r="300" spans="2:8" x14ac:dyDescent="0.3">
      <c r="B300" s="7">
        <v>297</v>
      </c>
      <c r="C300" s="5"/>
      <c r="D300" s="186"/>
      <c r="E300" s="187" t="str">
        <f t="shared" si="16"/>
        <v/>
      </c>
      <c r="F300" s="16" t="str">
        <f t="shared" si="17"/>
        <v/>
      </c>
      <c r="G300" s="4" t="str">
        <f t="shared" si="18"/>
        <v/>
      </c>
      <c r="H300" s="16" t="str">
        <f t="shared" si="19"/>
        <v/>
      </c>
    </row>
    <row r="301" spans="2:8" x14ac:dyDescent="0.3">
      <c r="B301" s="7">
        <v>298</v>
      </c>
      <c r="C301" s="5"/>
      <c r="D301" s="186"/>
      <c r="E301" s="187" t="str">
        <f t="shared" si="16"/>
        <v/>
      </c>
      <c r="F301" s="16" t="str">
        <f t="shared" si="17"/>
        <v/>
      </c>
      <c r="G301" s="4" t="str">
        <f t="shared" si="18"/>
        <v/>
      </c>
      <c r="H301" s="16" t="str">
        <f t="shared" si="19"/>
        <v/>
      </c>
    </row>
    <row r="302" spans="2:8" x14ac:dyDescent="0.3">
      <c r="B302" s="7">
        <v>299</v>
      </c>
      <c r="C302" s="5"/>
      <c r="D302" s="186"/>
      <c r="E302" s="187" t="str">
        <f t="shared" si="16"/>
        <v/>
      </c>
      <c r="F302" s="16" t="str">
        <f t="shared" si="17"/>
        <v/>
      </c>
      <c r="G302" s="4" t="str">
        <f t="shared" si="18"/>
        <v/>
      </c>
      <c r="H302" s="16" t="str">
        <f t="shared" si="19"/>
        <v/>
      </c>
    </row>
    <row r="303" spans="2:8" x14ac:dyDescent="0.3">
      <c r="B303" s="7">
        <v>300</v>
      </c>
      <c r="C303" s="5"/>
      <c r="D303" s="186"/>
      <c r="E303" s="187" t="str">
        <f t="shared" si="16"/>
        <v/>
      </c>
      <c r="F303" s="16" t="str">
        <f t="shared" si="17"/>
        <v/>
      </c>
      <c r="G303" s="4" t="str">
        <f t="shared" si="18"/>
        <v/>
      </c>
      <c r="H303" s="16" t="str">
        <f t="shared" si="19"/>
        <v/>
      </c>
    </row>
    <row r="304" spans="2:8" x14ac:dyDescent="0.3">
      <c r="B304" s="7">
        <v>301</v>
      </c>
      <c r="C304" s="5"/>
      <c r="D304" s="186"/>
      <c r="E304" s="187" t="str">
        <f t="shared" si="16"/>
        <v/>
      </c>
      <c r="F304" s="16" t="str">
        <f t="shared" si="17"/>
        <v/>
      </c>
      <c r="G304" s="4" t="str">
        <f t="shared" si="18"/>
        <v/>
      </c>
      <c r="H304" s="16" t="str">
        <f t="shared" si="19"/>
        <v/>
      </c>
    </row>
    <row r="305" spans="2:8" x14ac:dyDescent="0.3">
      <c r="B305" s="7">
        <v>302</v>
      </c>
      <c r="C305" s="5"/>
      <c r="D305" s="186"/>
      <c r="E305" s="187" t="str">
        <f t="shared" si="16"/>
        <v/>
      </c>
      <c r="F305" s="16" t="str">
        <f t="shared" si="17"/>
        <v/>
      </c>
      <c r="G305" s="4" t="str">
        <f t="shared" si="18"/>
        <v/>
      </c>
      <c r="H305" s="16" t="str">
        <f t="shared" si="19"/>
        <v/>
      </c>
    </row>
    <row r="306" spans="2:8" x14ac:dyDescent="0.3">
      <c r="B306" s="7">
        <v>303</v>
      </c>
      <c r="C306" s="5"/>
      <c r="D306" s="186"/>
      <c r="E306" s="187" t="str">
        <f t="shared" si="16"/>
        <v/>
      </c>
      <c r="F306" s="16" t="str">
        <f t="shared" si="17"/>
        <v/>
      </c>
      <c r="G306" s="4" t="str">
        <f t="shared" si="18"/>
        <v/>
      </c>
      <c r="H306" s="16" t="str">
        <f t="shared" si="19"/>
        <v/>
      </c>
    </row>
    <row r="307" spans="2:8" x14ac:dyDescent="0.3">
      <c r="B307" s="7">
        <v>304</v>
      </c>
      <c r="C307" s="5"/>
      <c r="D307" s="186"/>
      <c r="E307" s="187" t="str">
        <f t="shared" si="16"/>
        <v/>
      </c>
      <c r="F307" s="16" t="str">
        <f t="shared" si="17"/>
        <v/>
      </c>
      <c r="G307" s="4" t="str">
        <f t="shared" si="18"/>
        <v/>
      </c>
      <c r="H307" s="16" t="str">
        <f t="shared" si="19"/>
        <v/>
      </c>
    </row>
    <row r="308" spans="2:8" x14ac:dyDescent="0.3">
      <c r="B308" s="7">
        <v>305</v>
      </c>
      <c r="C308" s="5"/>
      <c r="D308" s="186"/>
      <c r="E308" s="187" t="str">
        <f t="shared" si="16"/>
        <v/>
      </c>
      <c r="F308" s="16" t="str">
        <f t="shared" si="17"/>
        <v/>
      </c>
      <c r="G308" s="4" t="str">
        <f t="shared" si="18"/>
        <v/>
      </c>
      <c r="H308" s="16" t="str">
        <f t="shared" si="19"/>
        <v/>
      </c>
    </row>
    <row r="309" spans="2:8" x14ac:dyDescent="0.3">
      <c r="B309" s="7">
        <v>306</v>
      </c>
      <c r="C309" s="5"/>
      <c r="D309" s="186"/>
      <c r="E309" s="187" t="str">
        <f t="shared" si="16"/>
        <v/>
      </c>
      <c r="F309" s="16" t="str">
        <f t="shared" si="17"/>
        <v/>
      </c>
      <c r="G309" s="4" t="str">
        <f t="shared" si="18"/>
        <v/>
      </c>
      <c r="H309" s="16" t="str">
        <f t="shared" si="19"/>
        <v/>
      </c>
    </row>
    <row r="310" spans="2:8" x14ac:dyDescent="0.3">
      <c r="B310" s="7">
        <v>307</v>
      </c>
      <c r="C310" s="5"/>
      <c r="D310" s="186"/>
      <c r="E310" s="187" t="str">
        <f t="shared" si="16"/>
        <v/>
      </c>
      <c r="F310" s="16" t="str">
        <f t="shared" si="17"/>
        <v/>
      </c>
      <c r="G310" s="4" t="str">
        <f t="shared" si="18"/>
        <v/>
      </c>
      <c r="H310" s="16" t="str">
        <f t="shared" si="19"/>
        <v/>
      </c>
    </row>
    <row r="311" spans="2:8" x14ac:dyDescent="0.3">
      <c r="B311" s="7">
        <v>308</v>
      </c>
      <c r="C311" s="5"/>
      <c r="D311" s="186"/>
      <c r="E311" s="187" t="str">
        <f t="shared" si="16"/>
        <v/>
      </c>
      <c r="F311" s="16" t="str">
        <f t="shared" si="17"/>
        <v/>
      </c>
      <c r="G311" s="4" t="str">
        <f t="shared" si="18"/>
        <v/>
      </c>
      <c r="H311" s="16" t="str">
        <f t="shared" si="19"/>
        <v/>
      </c>
    </row>
    <row r="312" spans="2:8" x14ac:dyDescent="0.3">
      <c r="B312" s="7">
        <v>309</v>
      </c>
      <c r="C312" s="5"/>
      <c r="D312" s="186"/>
      <c r="E312" s="187" t="str">
        <f t="shared" si="16"/>
        <v/>
      </c>
      <c r="F312" s="16" t="str">
        <f t="shared" si="17"/>
        <v/>
      </c>
      <c r="G312" s="4" t="str">
        <f t="shared" si="18"/>
        <v/>
      </c>
      <c r="H312" s="16" t="str">
        <f t="shared" si="19"/>
        <v/>
      </c>
    </row>
    <row r="313" spans="2:8" x14ac:dyDescent="0.3">
      <c r="B313" s="7">
        <v>310</v>
      </c>
      <c r="C313" s="5"/>
      <c r="D313" s="186"/>
      <c r="E313" s="187" t="str">
        <f t="shared" si="16"/>
        <v/>
      </c>
      <c r="F313" s="16" t="str">
        <f t="shared" si="17"/>
        <v/>
      </c>
      <c r="G313" s="4" t="str">
        <f t="shared" si="18"/>
        <v/>
      </c>
      <c r="H313" s="16" t="str">
        <f t="shared" si="19"/>
        <v/>
      </c>
    </row>
    <row r="314" spans="2:8" x14ac:dyDescent="0.3">
      <c r="B314" s="7">
        <v>311</v>
      </c>
      <c r="C314" s="5"/>
      <c r="D314" s="186"/>
      <c r="E314" s="187" t="str">
        <f t="shared" si="16"/>
        <v/>
      </c>
      <c r="F314" s="16" t="str">
        <f t="shared" si="17"/>
        <v/>
      </c>
      <c r="G314" s="4" t="str">
        <f t="shared" si="18"/>
        <v/>
      </c>
      <c r="H314" s="16" t="str">
        <f t="shared" si="19"/>
        <v/>
      </c>
    </row>
    <row r="315" spans="2:8" x14ac:dyDescent="0.3">
      <c r="B315" s="7">
        <v>312</v>
      </c>
      <c r="C315" s="5"/>
      <c r="D315" s="186"/>
      <c r="E315" s="187" t="str">
        <f t="shared" si="16"/>
        <v/>
      </c>
      <c r="F315" s="16" t="str">
        <f t="shared" si="17"/>
        <v/>
      </c>
      <c r="G315" s="4" t="str">
        <f t="shared" si="18"/>
        <v/>
      </c>
      <c r="H315" s="16" t="str">
        <f t="shared" si="19"/>
        <v/>
      </c>
    </row>
    <row r="316" spans="2:8" x14ac:dyDescent="0.3">
      <c r="B316" s="7">
        <v>313</v>
      </c>
      <c r="C316" s="5"/>
      <c r="D316" s="186"/>
      <c r="E316" s="187" t="str">
        <f t="shared" si="16"/>
        <v/>
      </c>
      <c r="F316" s="16" t="str">
        <f t="shared" si="17"/>
        <v/>
      </c>
      <c r="G316" s="4" t="str">
        <f t="shared" si="18"/>
        <v/>
      </c>
      <c r="H316" s="16" t="str">
        <f t="shared" si="19"/>
        <v/>
      </c>
    </row>
    <row r="317" spans="2:8" x14ac:dyDescent="0.3">
      <c r="B317" s="7">
        <v>314</v>
      </c>
      <c r="C317" s="5"/>
      <c r="D317" s="186"/>
      <c r="E317" s="187" t="str">
        <f t="shared" si="16"/>
        <v/>
      </c>
      <c r="F317" s="16" t="str">
        <f t="shared" si="17"/>
        <v/>
      </c>
      <c r="G317" s="4" t="str">
        <f t="shared" si="18"/>
        <v/>
      </c>
      <c r="H317" s="16" t="str">
        <f t="shared" si="19"/>
        <v/>
      </c>
    </row>
    <row r="318" spans="2:8" x14ac:dyDescent="0.3">
      <c r="B318" s="7">
        <v>315</v>
      </c>
      <c r="C318" s="5"/>
      <c r="D318" s="186"/>
      <c r="E318" s="187" t="str">
        <f t="shared" si="16"/>
        <v/>
      </c>
      <c r="F318" s="16" t="str">
        <f t="shared" si="17"/>
        <v/>
      </c>
      <c r="G318" s="4" t="str">
        <f t="shared" si="18"/>
        <v/>
      </c>
      <c r="H318" s="16" t="str">
        <f t="shared" si="19"/>
        <v/>
      </c>
    </row>
    <row r="319" spans="2:8" x14ac:dyDescent="0.3">
      <c r="B319" s="7">
        <v>316</v>
      </c>
      <c r="C319" s="5"/>
      <c r="D319" s="186"/>
      <c r="E319" s="187" t="str">
        <f t="shared" si="16"/>
        <v/>
      </c>
      <c r="F319" s="16" t="str">
        <f t="shared" si="17"/>
        <v/>
      </c>
      <c r="G319" s="4" t="str">
        <f t="shared" si="18"/>
        <v/>
      </c>
      <c r="H319" s="16" t="str">
        <f t="shared" si="19"/>
        <v/>
      </c>
    </row>
    <row r="320" spans="2:8" x14ac:dyDescent="0.3">
      <c r="B320" s="7">
        <v>317</v>
      </c>
      <c r="C320" s="5"/>
      <c r="D320" s="186"/>
      <c r="E320" s="187" t="str">
        <f t="shared" si="16"/>
        <v/>
      </c>
      <c r="F320" s="16" t="str">
        <f t="shared" si="17"/>
        <v/>
      </c>
      <c r="G320" s="4" t="str">
        <f t="shared" si="18"/>
        <v/>
      </c>
      <c r="H320" s="16" t="str">
        <f t="shared" si="19"/>
        <v/>
      </c>
    </row>
    <row r="321" spans="2:8" x14ac:dyDescent="0.3">
      <c r="B321" s="7">
        <v>318</v>
      </c>
      <c r="C321" s="5"/>
      <c r="D321" s="186"/>
      <c r="E321" s="187" t="str">
        <f t="shared" si="16"/>
        <v/>
      </c>
      <c r="F321" s="16" t="str">
        <f t="shared" si="17"/>
        <v/>
      </c>
      <c r="G321" s="4" t="str">
        <f t="shared" si="18"/>
        <v/>
      </c>
      <c r="H321" s="16" t="str">
        <f t="shared" si="19"/>
        <v/>
      </c>
    </row>
    <row r="322" spans="2:8" x14ac:dyDescent="0.3">
      <c r="B322" s="7">
        <v>319</v>
      </c>
      <c r="C322" s="5"/>
      <c r="D322" s="186"/>
      <c r="E322" s="187" t="str">
        <f t="shared" si="16"/>
        <v/>
      </c>
      <c r="F322" s="16" t="str">
        <f t="shared" si="17"/>
        <v/>
      </c>
      <c r="G322" s="4" t="str">
        <f t="shared" si="18"/>
        <v/>
      </c>
      <c r="H322" s="16" t="str">
        <f t="shared" si="19"/>
        <v/>
      </c>
    </row>
    <row r="323" spans="2:8" x14ac:dyDescent="0.3">
      <c r="B323" s="7">
        <v>320</v>
      </c>
      <c r="C323" s="5"/>
      <c r="D323" s="186"/>
      <c r="E323" s="187" t="str">
        <f t="shared" si="16"/>
        <v/>
      </c>
      <c r="F323" s="16" t="str">
        <f t="shared" si="17"/>
        <v/>
      </c>
      <c r="G323" s="4" t="str">
        <f t="shared" si="18"/>
        <v/>
      </c>
      <c r="H323" s="16" t="str">
        <f t="shared" si="19"/>
        <v/>
      </c>
    </row>
    <row r="324" spans="2:8" x14ac:dyDescent="0.3">
      <c r="B324" s="7">
        <v>321</v>
      </c>
      <c r="C324" s="5"/>
      <c r="D324" s="186"/>
      <c r="E324" s="187" t="str">
        <f t="shared" si="16"/>
        <v/>
      </c>
      <c r="F324" s="16" t="str">
        <f t="shared" si="17"/>
        <v/>
      </c>
      <c r="G324" s="4" t="str">
        <f t="shared" si="18"/>
        <v/>
      </c>
      <c r="H324" s="16" t="str">
        <f t="shared" si="19"/>
        <v/>
      </c>
    </row>
    <row r="325" spans="2:8" x14ac:dyDescent="0.3">
      <c r="B325" s="7">
        <v>322</v>
      </c>
      <c r="C325" s="5"/>
      <c r="D325" s="186"/>
      <c r="E325" s="187" t="str">
        <f t="shared" ref="E325:E388" si="20">IF(C325&gt;0,C325/10,IF(D325&gt;0,D325,""))</f>
        <v/>
      </c>
      <c r="F325" s="16" t="str">
        <f t="shared" ref="F325:F388" si="21">IF(C325&gt;0,PI()*(C325/2000)^2,IF(D325&gt;0,PI()*(D325/200)^2,""))</f>
        <v/>
      </c>
      <c r="G325" s="4" t="str">
        <f t="shared" ref="G325:G388" si="22">IF(OR(C325&gt;0,D325&gt;0),F325/$I$4,"")</f>
        <v/>
      </c>
      <c r="H325" s="16" t="str">
        <f t="shared" ref="H325:H388" si="23">IF(OR(C325&gt;0,D325&gt;0),E325*G325,"")</f>
        <v/>
      </c>
    </row>
    <row r="326" spans="2:8" x14ac:dyDescent="0.3">
      <c r="B326" s="7">
        <v>323</v>
      </c>
      <c r="C326" s="5"/>
      <c r="D326" s="186"/>
      <c r="E326" s="187" t="str">
        <f t="shared" si="20"/>
        <v/>
      </c>
      <c r="F326" s="16" t="str">
        <f t="shared" si="21"/>
        <v/>
      </c>
      <c r="G326" s="4" t="str">
        <f t="shared" si="22"/>
        <v/>
      </c>
      <c r="H326" s="16" t="str">
        <f t="shared" si="23"/>
        <v/>
      </c>
    </row>
    <row r="327" spans="2:8" x14ac:dyDescent="0.3">
      <c r="B327" s="7">
        <v>324</v>
      </c>
      <c r="C327" s="5"/>
      <c r="D327" s="186"/>
      <c r="E327" s="187" t="str">
        <f t="shared" si="20"/>
        <v/>
      </c>
      <c r="F327" s="16" t="str">
        <f t="shared" si="21"/>
        <v/>
      </c>
      <c r="G327" s="4" t="str">
        <f t="shared" si="22"/>
        <v/>
      </c>
      <c r="H327" s="16" t="str">
        <f t="shared" si="23"/>
        <v/>
      </c>
    </row>
    <row r="328" spans="2:8" x14ac:dyDescent="0.3">
      <c r="B328" s="7">
        <v>325</v>
      </c>
      <c r="C328" s="5"/>
      <c r="D328" s="186"/>
      <c r="E328" s="187" t="str">
        <f t="shared" si="20"/>
        <v/>
      </c>
      <c r="F328" s="16" t="str">
        <f t="shared" si="21"/>
        <v/>
      </c>
      <c r="G328" s="4" t="str">
        <f t="shared" si="22"/>
        <v/>
      </c>
      <c r="H328" s="16" t="str">
        <f t="shared" si="23"/>
        <v/>
      </c>
    </row>
    <row r="329" spans="2:8" x14ac:dyDescent="0.3">
      <c r="B329" s="7">
        <v>326</v>
      </c>
      <c r="C329" s="5"/>
      <c r="D329" s="186"/>
      <c r="E329" s="187" t="str">
        <f t="shared" si="20"/>
        <v/>
      </c>
      <c r="F329" s="16" t="str">
        <f t="shared" si="21"/>
        <v/>
      </c>
      <c r="G329" s="4" t="str">
        <f t="shared" si="22"/>
        <v/>
      </c>
      <c r="H329" s="16" t="str">
        <f t="shared" si="23"/>
        <v/>
      </c>
    </row>
    <row r="330" spans="2:8" x14ac:dyDescent="0.3">
      <c r="B330" s="7">
        <v>327</v>
      </c>
      <c r="C330" s="5"/>
      <c r="D330" s="186"/>
      <c r="E330" s="187" t="str">
        <f t="shared" si="20"/>
        <v/>
      </c>
      <c r="F330" s="16" t="str">
        <f t="shared" si="21"/>
        <v/>
      </c>
      <c r="G330" s="4" t="str">
        <f t="shared" si="22"/>
        <v/>
      </c>
      <c r="H330" s="16" t="str">
        <f t="shared" si="23"/>
        <v/>
      </c>
    </row>
    <row r="331" spans="2:8" x14ac:dyDescent="0.3">
      <c r="B331" s="7">
        <v>328</v>
      </c>
      <c r="C331" s="5"/>
      <c r="D331" s="186"/>
      <c r="E331" s="187" t="str">
        <f t="shared" si="20"/>
        <v/>
      </c>
      <c r="F331" s="16" t="str">
        <f t="shared" si="21"/>
        <v/>
      </c>
      <c r="G331" s="4" t="str">
        <f t="shared" si="22"/>
        <v/>
      </c>
      <c r="H331" s="16" t="str">
        <f t="shared" si="23"/>
        <v/>
      </c>
    </row>
    <row r="332" spans="2:8" x14ac:dyDescent="0.3">
      <c r="B332" s="7">
        <v>329</v>
      </c>
      <c r="C332" s="5"/>
      <c r="D332" s="186"/>
      <c r="E332" s="187" t="str">
        <f t="shared" si="20"/>
        <v/>
      </c>
      <c r="F332" s="16" t="str">
        <f t="shared" si="21"/>
        <v/>
      </c>
      <c r="G332" s="4" t="str">
        <f t="shared" si="22"/>
        <v/>
      </c>
      <c r="H332" s="16" t="str">
        <f t="shared" si="23"/>
        <v/>
      </c>
    </row>
    <row r="333" spans="2:8" x14ac:dyDescent="0.3">
      <c r="B333" s="7">
        <v>330</v>
      </c>
      <c r="C333" s="5"/>
      <c r="D333" s="186"/>
      <c r="E333" s="187" t="str">
        <f t="shared" si="20"/>
        <v/>
      </c>
      <c r="F333" s="16" t="str">
        <f t="shared" si="21"/>
        <v/>
      </c>
      <c r="G333" s="4" t="str">
        <f t="shared" si="22"/>
        <v/>
      </c>
      <c r="H333" s="16" t="str">
        <f t="shared" si="23"/>
        <v/>
      </c>
    </row>
    <row r="334" spans="2:8" x14ac:dyDescent="0.3">
      <c r="B334" s="7">
        <v>331</v>
      </c>
      <c r="C334" s="5"/>
      <c r="D334" s="186"/>
      <c r="E334" s="187" t="str">
        <f t="shared" si="20"/>
        <v/>
      </c>
      <c r="F334" s="16" t="str">
        <f t="shared" si="21"/>
        <v/>
      </c>
      <c r="G334" s="4" t="str">
        <f t="shared" si="22"/>
        <v/>
      </c>
      <c r="H334" s="16" t="str">
        <f t="shared" si="23"/>
        <v/>
      </c>
    </row>
    <row r="335" spans="2:8" x14ac:dyDescent="0.3">
      <c r="B335" s="7">
        <v>332</v>
      </c>
      <c r="C335" s="5"/>
      <c r="D335" s="186"/>
      <c r="E335" s="187" t="str">
        <f t="shared" si="20"/>
        <v/>
      </c>
      <c r="F335" s="16" t="str">
        <f t="shared" si="21"/>
        <v/>
      </c>
      <c r="G335" s="4" t="str">
        <f t="shared" si="22"/>
        <v/>
      </c>
      <c r="H335" s="16" t="str">
        <f t="shared" si="23"/>
        <v/>
      </c>
    </row>
    <row r="336" spans="2:8" x14ac:dyDescent="0.3">
      <c r="B336" s="7">
        <v>333</v>
      </c>
      <c r="C336" s="5"/>
      <c r="D336" s="186"/>
      <c r="E336" s="187" t="str">
        <f t="shared" si="20"/>
        <v/>
      </c>
      <c r="F336" s="16" t="str">
        <f t="shared" si="21"/>
        <v/>
      </c>
      <c r="G336" s="4" t="str">
        <f t="shared" si="22"/>
        <v/>
      </c>
      <c r="H336" s="16" t="str">
        <f t="shared" si="23"/>
        <v/>
      </c>
    </row>
    <row r="337" spans="2:8" x14ac:dyDescent="0.3">
      <c r="B337" s="7">
        <v>334</v>
      </c>
      <c r="C337" s="5"/>
      <c r="D337" s="186"/>
      <c r="E337" s="187" t="str">
        <f t="shared" si="20"/>
        <v/>
      </c>
      <c r="F337" s="16" t="str">
        <f t="shared" si="21"/>
        <v/>
      </c>
      <c r="G337" s="4" t="str">
        <f t="shared" si="22"/>
        <v/>
      </c>
      <c r="H337" s="16" t="str">
        <f t="shared" si="23"/>
        <v/>
      </c>
    </row>
    <row r="338" spans="2:8" x14ac:dyDescent="0.3">
      <c r="B338" s="7">
        <v>335</v>
      </c>
      <c r="C338" s="5"/>
      <c r="D338" s="186"/>
      <c r="E338" s="187" t="str">
        <f t="shared" si="20"/>
        <v/>
      </c>
      <c r="F338" s="16" t="str">
        <f t="shared" si="21"/>
        <v/>
      </c>
      <c r="G338" s="4" t="str">
        <f t="shared" si="22"/>
        <v/>
      </c>
      <c r="H338" s="16" t="str">
        <f t="shared" si="23"/>
        <v/>
      </c>
    </row>
    <row r="339" spans="2:8" x14ac:dyDescent="0.3">
      <c r="B339" s="7">
        <v>336</v>
      </c>
      <c r="C339" s="5"/>
      <c r="D339" s="186"/>
      <c r="E339" s="187" t="str">
        <f t="shared" si="20"/>
        <v/>
      </c>
      <c r="F339" s="16" t="str">
        <f t="shared" si="21"/>
        <v/>
      </c>
      <c r="G339" s="4" t="str">
        <f t="shared" si="22"/>
        <v/>
      </c>
      <c r="H339" s="16" t="str">
        <f t="shared" si="23"/>
        <v/>
      </c>
    </row>
    <row r="340" spans="2:8" x14ac:dyDescent="0.3">
      <c r="B340" s="7">
        <v>337</v>
      </c>
      <c r="C340" s="5"/>
      <c r="D340" s="186"/>
      <c r="E340" s="187" t="str">
        <f t="shared" si="20"/>
        <v/>
      </c>
      <c r="F340" s="16" t="str">
        <f t="shared" si="21"/>
        <v/>
      </c>
      <c r="G340" s="4" t="str">
        <f t="shared" si="22"/>
        <v/>
      </c>
      <c r="H340" s="16" t="str">
        <f t="shared" si="23"/>
        <v/>
      </c>
    </row>
    <row r="341" spans="2:8" x14ac:dyDescent="0.3">
      <c r="B341" s="7">
        <v>338</v>
      </c>
      <c r="C341" s="5"/>
      <c r="D341" s="186"/>
      <c r="E341" s="187" t="str">
        <f t="shared" si="20"/>
        <v/>
      </c>
      <c r="F341" s="16" t="str">
        <f t="shared" si="21"/>
        <v/>
      </c>
      <c r="G341" s="4" t="str">
        <f t="shared" si="22"/>
        <v/>
      </c>
      <c r="H341" s="16" t="str">
        <f t="shared" si="23"/>
        <v/>
      </c>
    </row>
    <row r="342" spans="2:8" x14ac:dyDescent="0.3">
      <c r="B342" s="7">
        <v>339</v>
      </c>
      <c r="C342" s="5"/>
      <c r="D342" s="186"/>
      <c r="E342" s="187" t="str">
        <f t="shared" si="20"/>
        <v/>
      </c>
      <c r="F342" s="16" t="str">
        <f t="shared" si="21"/>
        <v/>
      </c>
      <c r="G342" s="4" t="str">
        <f t="shared" si="22"/>
        <v/>
      </c>
      <c r="H342" s="16" t="str">
        <f t="shared" si="23"/>
        <v/>
      </c>
    </row>
    <row r="343" spans="2:8" x14ac:dyDescent="0.3">
      <c r="B343" s="7">
        <v>340</v>
      </c>
      <c r="C343" s="5"/>
      <c r="D343" s="186"/>
      <c r="E343" s="187" t="str">
        <f t="shared" si="20"/>
        <v/>
      </c>
      <c r="F343" s="16" t="str">
        <f t="shared" si="21"/>
        <v/>
      </c>
      <c r="G343" s="4" t="str">
        <f t="shared" si="22"/>
        <v/>
      </c>
      <c r="H343" s="16" t="str">
        <f t="shared" si="23"/>
        <v/>
      </c>
    </row>
    <row r="344" spans="2:8" x14ac:dyDescent="0.3">
      <c r="B344" s="7">
        <v>341</v>
      </c>
      <c r="C344" s="5"/>
      <c r="D344" s="186"/>
      <c r="E344" s="187" t="str">
        <f t="shared" si="20"/>
        <v/>
      </c>
      <c r="F344" s="16" t="str">
        <f t="shared" si="21"/>
        <v/>
      </c>
      <c r="G344" s="4" t="str">
        <f t="shared" si="22"/>
        <v/>
      </c>
      <c r="H344" s="16" t="str">
        <f t="shared" si="23"/>
        <v/>
      </c>
    </row>
    <row r="345" spans="2:8" x14ac:dyDescent="0.3">
      <c r="B345" s="7">
        <v>342</v>
      </c>
      <c r="C345" s="5"/>
      <c r="D345" s="186"/>
      <c r="E345" s="187" t="str">
        <f t="shared" si="20"/>
        <v/>
      </c>
      <c r="F345" s="16" t="str">
        <f t="shared" si="21"/>
        <v/>
      </c>
      <c r="G345" s="4" t="str">
        <f t="shared" si="22"/>
        <v/>
      </c>
      <c r="H345" s="16" t="str">
        <f t="shared" si="23"/>
        <v/>
      </c>
    </row>
    <row r="346" spans="2:8" x14ac:dyDescent="0.3">
      <c r="B346" s="7">
        <v>343</v>
      </c>
      <c r="C346" s="5"/>
      <c r="D346" s="186"/>
      <c r="E346" s="187" t="str">
        <f t="shared" si="20"/>
        <v/>
      </c>
      <c r="F346" s="16" t="str">
        <f t="shared" si="21"/>
        <v/>
      </c>
      <c r="G346" s="4" t="str">
        <f t="shared" si="22"/>
        <v/>
      </c>
      <c r="H346" s="16" t="str">
        <f t="shared" si="23"/>
        <v/>
      </c>
    </row>
    <row r="347" spans="2:8" x14ac:dyDescent="0.3">
      <c r="B347" s="7">
        <v>344</v>
      </c>
      <c r="C347" s="5"/>
      <c r="D347" s="186"/>
      <c r="E347" s="187" t="str">
        <f t="shared" si="20"/>
        <v/>
      </c>
      <c r="F347" s="16" t="str">
        <f t="shared" si="21"/>
        <v/>
      </c>
      <c r="G347" s="4" t="str">
        <f t="shared" si="22"/>
        <v/>
      </c>
      <c r="H347" s="16" t="str">
        <f t="shared" si="23"/>
        <v/>
      </c>
    </row>
    <row r="348" spans="2:8" x14ac:dyDescent="0.3">
      <c r="B348" s="7">
        <v>345</v>
      </c>
      <c r="C348" s="5"/>
      <c r="D348" s="186"/>
      <c r="E348" s="187" t="str">
        <f t="shared" si="20"/>
        <v/>
      </c>
      <c r="F348" s="16" t="str">
        <f t="shared" si="21"/>
        <v/>
      </c>
      <c r="G348" s="4" t="str">
        <f t="shared" si="22"/>
        <v/>
      </c>
      <c r="H348" s="16" t="str">
        <f t="shared" si="23"/>
        <v/>
      </c>
    </row>
    <row r="349" spans="2:8" x14ac:dyDescent="0.3">
      <c r="B349" s="7">
        <v>346</v>
      </c>
      <c r="C349" s="5"/>
      <c r="D349" s="186"/>
      <c r="E349" s="187" t="str">
        <f t="shared" si="20"/>
        <v/>
      </c>
      <c r="F349" s="16" t="str">
        <f t="shared" si="21"/>
        <v/>
      </c>
      <c r="G349" s="4" t="str">
        <f t="shared" si="22"/>
        <v/>
      </c>
      <c r="H349" s="16" t="str">
        <f t="shared" si="23"/>
        <v/>
      </c>
    </row>
    <row r="350" spans="2:8" x14ac:dyDescent="0.3">
      <c r="B350" s="7">
        <v>347</v>
      </c>
      <c r="C350" s="5"/>
      <c r="D350" s="186"/>
      <c r="E350" s="187" t="str">
        <f t="shared" si="20"/>
        <v/>
      </c>
      <c r="F350" s="16" t="str">
        <f t="shared" si="21"/>
        <v/>
      </c>
      <c r="G350" s="4" t="str">
        <f t="shared" si="22"/>
        <v/>
      </c>
      <c r="H350" s="16" t="str">
        <f t="shared" si="23"/>
        <v/>
      </c>
    </row>
    <row r="351" spans="2:8" x14ac:dyDescent="0.3">
      <c r="B351" s="7">
        <v>348</v>
      </c>
      <c r="C351" s="5"/>
      <c r="D351" s="186"/>
      <c r="E351" s="187" t="str">
        <f t="shared" si="20"/>
        <v/>
      </c>
      <c r="F351" s="16" t="str">
        <f t="shared" si="21"/>
        <v/>
      </c>
      <c r="G351" s="4" t="str">
        <f t="shared" si="22"/>
        <v/>
      </c>
      <c r="H351" s="16" t="str">
        <f t="shared" si="23"/>
        <v/>
      </c>
    </row>
    <row r="352" spans="2:8" x14ac:dyDescent="0.3">
      <c r="B352" s="7">
        <v>349</v>
      </c>
      <c r="C352" s="5"/>
      <c r="D352" s="186"/>
      <c r="E352" s="187" t="str">
        <f t="shared" si="20"/>
        <v/>
      </c>
      <c r="F352" s="16" t="str">
        <f t="shared" si="21"/>
        <v/>
      </c>
      <c r="G352" s="4" t="str">
        <f t="shared" si="22"/>
        <v/>
      </c>
      <c r="H352" s="16" t="str">
        <f t="shared" si="23"/>
        <v/>
      </c>
    </row>
    <row r="353" spans="2:8" x14ac:dyDescent="0.3">
      <c r="B353" s="7">
        <v>350</v>
      </c>
      <c r="C353" s="5"/>
      <c r="D353" s="186"/>
      <c r="E353" s="187" t="str">
        <f t="shared" si="20"/>
        <v/>
      </c>
      <c r="F353" s="16" t="str">
        <f t="shared" si="21"/>
        <v/>
      </c>
      <c r="G353" s="4" t="str">
        <f t="shared" si="22"/>
        <v/>
      </c>
      <c r="H353" s="16" t="str">
        <f t="shared" si="23"/>
        <v/>
      </c>
    </row>
    <row r="354" spans="2:8" x14ac:dyDescent="0.3">
      <c r="B354" s="7">
        <v>351</v>
      </c>
      <c r="C354" s="5"/>
      <c r="D354" s="186"/>
      <c r="E354" s="187" t="str">
        <f t="shared" si="20"/>
        <v/>
      </c>
      <c r="F354" s="16" t="str">
        <f t="shared" si="21"/>
        <v/>
      </c>
      <c r="G354" s="4" t="str">
        <f t="shared" si="22"/>
        <v/>
      </c>
      <c r="H354" s="16" t="str">
        <f t="shared" si="23"/>
        <v/>
      </c>
    </row>
    <row r="355" spans="2:8" x14ac:dyDescent="0.3">
      <c r="B355" s="7">
        <v>352</v>
      </c>
      <c r="C355" s="5"/>
      <c r="D355" s="186"/>
      <c r="E355" s="187" t="str">
        <f t="shared" si="20"/>
        <v/>
      </c>
      <c r="F355" s="16" t="str">
        <f t="shared" si="21"/>
        <v/>
      </c>
      <c r="G355" s="4" t="str">
        <f t="shared" si="22"/>
        <v/>
      </c>
      <c r="H355" s="16" t="str">
        <f t="shared" si="23"/>
        <v/>
      </c>
    </row>
    <row r="356" spans="2:8" x14ac:dyDescent="0.3">
      <c r="B356" s="7">
        <v>353</v>
      </c>
      <c r="C356" s="5"/>
      <c r="D356" s="186"/>
      <c r="E356" s="187" t="str">
        <f t="shared" si="20"/>
        <v/>
      </c>
      <c r="F356" s="16" t="str">
        <f t="shared" si="21"/>
        <v/>
      </c>
      <c r="G356" s="4" t="str">
        <f t="shared" si="22"/>
        <v/>
      </c>
      <c r="H356" s="16" t="str">
        <f t="shared" si="23"/>
        <v/>
      </c>
    </row>
    <row r="357" spans="2:8" x14ac:dyDescent="0.3">
      <c r="B357" s="7">
        <v>354</v>
      </c>
      <c r="C357" s="5"/>
      <c r="D357" s="186"/>
      <c r="E357" s="187" t="str">
        <f t="shared" si="20"/>
        <v/>
      </c>
      <c r="F357" s="16" t="str">
        <f t="shared" si="21"/>
        <v/>
      </c>
      <c r="G357" s="4" t="str">
        <f t="shared" si="22"/>
        <v/>
      </c>
      <c r="H357" s="16" t="str">
        <f t="shared" si="23"/>
        <v/>
      </c>
    </row>
    <row r="358" spans="2:8" x14ac:dyDescent="0.3">
      <c r="B358" s="7">
        <v>355</v>
      </c>
      <c r="C358" s="5"/>
      <c r="D358" s="186"/>
      <c r="E358" s="187" t="str">
        <f t="shared" si="20"/>
        <v/>
      </c>
      <c r="F358" s="16" t="str">
        <f t="shared" si="21"/>
        <v/>
      </c>
      <c r="G358" s="4" t="str">
        <f t="shared" si="22"/>
        <v/>
      </c>
      <c r="H358" s="16" t="str">
        <f t="shared" si="23"/>
        <v/>
      </c>
    </row>
    <row r="359" spans="2:8" x14ac:dyDescent="0.3">
      <c r="B359" s="7">
        <v>356</v>
      </c>
      <c r="C359" s="5"/>
      <c r="D359" s="186"/>
      <c r="E359" s="187" t="str">
        <f t="shared" si="20"/>
        <v/>
      </c>
      <c r="F359" s="16" t="str">
        <f t="shared" si="21"/>
        <v/>
      </c>
      <c r="G359" s="4" t="str">
        <f t="shared" si="22"/>
        <v/>
      </c>
      <c r="H359" s="16" t="str">
        <f t="shared" si="23"/>
        <v/>
      </c>
    </row>
    <row r="360" spans="2:8" x14ac:dyDescent="0.3">
      <c r="B360" s="7">
        <v>357</v>
      </c>
      <c r="C360" s="5"/>
      <c r="D360" s="186"/>
      <c r="E360" s="187" t="str">
        <f t="shared" si="20"/>
        <v/>
      </c>
      <c r="F360" s="16" t="str">
        <f t="shared" si="21"/>
        <v/>
      </c>
      <c r="G360" s="4" t="str">
        <f t="shared" si="22"/>
        <v/>
      </c>
      <c r="H360" s="16" t="str">
        <f t="shared" si="23"/>
        <v/>
      </c>
    </row>
    <row r="361" spans="2:8" x14ac:dyDescent="0.3">
      <c r="B361" s="7">
        <v>358</v>
      </c>
      <c r="C361" s="5"/>
      <c r="D361" s="186"/>
      <c r="E361" s="187" t="str">
        <f t="shared" si="20"/>
        <v/>
      </c>
      <c r="F361" s="16" t="str">
        <f t="shared" si="21"/>
        <v/>
      </c>
      <c r="G361" s="4" t="str">
        <f t="shared" si="22"/>
        <v/>
      </c>
      <c r="H361" s="16" t="str">
        <f t="shared" si="23"/>
        <v/>
      </c>
    </row>
    <row r="362" spans="2:8" x14ac:dyDescent="0.3">
      <c r="B362" s="7">
        <v>359</v>
      </c>
      <c r="C362" s="5"/>
      <c r="D362" s="186"/>
      <c r="E362" s="187" t="str">
        <f t="shared" si="20"/>
        <v/>
      </c>
      <c r="F362" s="16" t="str">
        <f t="shared" si="21"/>
        <v/>
      </c>
      <c r="G362" s="4" t="str">
        <f t="shared" si="22"/>
        <v/>
      </c>
      <c r="H362" s="16" t="str">
        <f t="shared" si="23"/>
        <v/>
      </c>
    </row>
    <row r="363" spans="2:8" x14ac:dyDescent="0.3">
      <c r="B363" s="7">
        <v>360</v>
      </c>
      <c r="C363" s="5"/>
      <c r="D363" s="186"/>
      <c r="E363" s="187" t="str">
        <f t="shared" si="20"/>
        <v/>
      </c>
      <c r="F363" s="16" t="str">
        <f t="shared" si="21"/>
        <v/>
      </c>
      <c r="G363" s="4" t="str">
        <f t="shared" si="22"/>
        <v/>
      </c>
      <c r="H363" s="16" t="str">
        <f t="shared" si="23"/>
        <v/>
      </c>
    </row>
    <row r="364" spans="2:8" x14ac:dyDescent="0.3">
      <c r="B364" s="7">
        <v>361</v>
      </c>
      <c r="C364" s="5"/>
      <c r="D364" s="186"/>
      <c r="E364" s="187" t="str">
        <f t="shared" si="20"/>
        <v/>
      </c>
      <c r="F364" s="16" t="str">
        <f t="shared" si="21"/>
        <v/>
      </c>
      <c r="G364" s="4" t="str">
        <f t="shared" si="22"/>
        <v/>
      </c>
      <c r="H364" s="16" t="str">
        <f t="shared" si="23"/>
        <v/>
      </c>
    </row>
    <row r="365" spans="2:8" x14ac:dyDescent="0.3">
      <c r="B365" s="7">
        <v>362</v>
      </c>
      <c r="C365" s="5"/>
      <c r="D365" s="186"/>
      <c r="E365" s="187" t="str">
        <f t="shared" si="20"/>
        <v/>
      </c>
      <c r="F365" s="16" t="str">
        <f t="shared" si="21"/>
        <v/>
      </c>
      <c r="G365" s="4" t="str">
        <f t="shared" si="22"/>
        <v/>
      </c>
      <c r="H365" s="16" t="str">
        <f t="shared" si="23"/>
        <v/>
      </c>
    </row>
    <row r="366" spans="2:8" x14ac:dyDescent="0.3">
      <c r="B366" s="7">
        <v>363</v>
      </c>
      <c r="C366" s="5"/>
      <c r="D366" s="186"/>
      <c r="E366" s="187" t="str">
        <f t="shared" si="20"/>
        <v/>
      </c>
      <c r="F366" s="16" t="str">
        <f t="shared" si="21"/>
        <v/>
      </c>
      <c r="G366" s="4" t="str">
        <f t="shared" si="22"/>
        <v/>
      </c>
      <c r="H366" s="16" t="str">
        <f t="shared" si="23"/>
        <v/>
      </c>
    </row>
    <row r="367" spans="2:8" x14ac:dyDescent="0.3">
      <c r="B367" s="7">
        <v>364</v>
      </c>
      <c r="C367" s="5"/>
      <c r="D367" s="186"/>
      <c r="E367" s="187" t="str">
        <f t="shared" si="20"/>
        <v/>
      </c>
      <c r="F367" s="16" t="str">
        <f t="shared" si="21"/>
        <v/>
      </c>
      <c r="G367" s="4" t="str">
        <f t="shared" si="22"/>
        <v/>
      </c>
      <c r="H367" s="16" t="str">
        <f t="shared" si="23"/>
        <v/>
      </c>
    </row>
    <row r="368" spans="2:8" x14ac:dyDescent="0.3">
      <c r="B368" s="7">
        <v>365</v>
      </c>
      <c r="C368" s="5"/>
      <c r="D368" s="186"/>
      <c r="E368" s="187" t="str">
        <f t="shared" si="20"/>
        <v/>
      </c>
      <c r="F368" s="16" t="str">
        <f t="shared" si="21"/>
        <v/>
      </c>
      <c r="G368" s="4" t="str">
        <f t="shared" si="22"/>
        <v/>
      </c>
      <c r="H368" s="16" t="str">
        <f t="shared" si="23"/>
        <v/>
      </c>
    </row>
    <row r="369" spans="2:8" x14ac:dyDescent="0.3">
      <c r="B369" s="7">
        <v>366</v>
      </c>
      <c r="C369" s="5"/>
      <c r="D369" s="186"/>
      <c r="E369" s="187" t="str">
        <f t="shared" si="20"/>
        <v/>
      </c>
      <c r="F369" s="16" t="str">
        <f t="shared" si="21"/>
        <v/>
      </c>
      <c r="G369" s="4" t="str">
        <f t="shared" si="22"/>
        <v/>
      </c>
      <c r="H369" s="16" t="str">
        <f t="shared" si="23"/>
        <v/>
      </c>
    </row>
    <row r="370" spans="2:8" x14ac:dyDescent="0.3">
      <c r="B370" s="7">
        <v>367</v>
      </c>
      <c r="C370" s="5"/>
      <c r="D370" s="186"/>
      <c r="E370" s="187" t="str">
        <f t="shared" si="20"/>
        <v/>
      </c>
      <c r="F370" s="16" t="str">
        <f t="shared" si="21"/>
        <v/>
      </c>
      <c r="G370" s="4" t="str">
        <f t="shared" si="22"/>
        <v/>
      </c>
      <c r="H370" s="16" t="str">
        <f t="shared" si="23"/>
        <v/>
      </c>
    </row>
    <row r="371" spans="2:8" x14ac:dyDescent="0.3">
      <c r="B371" s="7">
        <v>368</v>
      </c>
      <c r="C371" s="5"/>
      <c r="D371" s="186"/>
      <c r="E371" s="187" t="str">
        <f t="shared" si="20"/>
        <v/>
      </c>
      <c r="F371" s="16" t="str">
        <f t="shared" si="21"/>
        <v/>
      </c>
      <c r="G371" s="4" t="str">
        <f t="shared" si="22"/>
        <v/>
      </c>
      <c r="H371" s="16" t="str">
        <f t="shared" si="23"/>
        <v/>
      </c>
    </row>
    <row r="372" spans="2:8" x14ac:dyDescent="0.3">
      <c r="B372" s="7">
        <v>369</v>
      </c>
      <c r="C372" s="5"/>
      <c r="D372" s="186"/>
      <c r="E372" s="187" t="str">
        <f t="shared" si="20"/>
        <v/>
      </c>
      <c r="F372" s="16" t="str">
        <f t="shared" si="21"/>
        <v/>
      </c>
      <c r="G372" s="4" t="str">
        <f t="shared" si="22"/>
        <v/>
      </c>
      <c r="H372" s="16" t="str">
        <f t="shared" si="23"/>
        <v/>
      </c>
    </row>
    <row r="373" spans="2:8" x14ac:dyDescent="0.3">
      <c r="B373" s="7">
        <v>370</v>
      </c>
      <c r="C373" s="5"/>
      <c r="D373" s="186"/>
      <c r="E373" s="187" t="str">
        <f t="shared" si="20"/>
        <v/>
      </c>
      <c r="F373" s="16" t="str">
        <f t="shared" si="21"/>
        <v/>
      </c>
      <c r="G373" s="4" t="str">
        <f t="shared" si="22"/>
        <v/>
      </c>
      <c r="H373" s="16" t="str">
        <f t="shared" si="23"/>
        <v/>
      </c>
    </row>
    <row r="374" spans="2:8" x14ac:dyDescent="0.3">
      <c r="B374" s="7">
        <v>371</v>
      </c>
      <c r="C374" s="5"/>
      <c r="D374" s="186"/>
      <c r="E374" s="187" t="str">
        <f t="shared" si="20"/>
        <v/>
      </c>
      <c r="F374" s="16" t="str">
        <f t="shared" si="21"/>
        <v/>
      </c>
      <c r="G374" s="4" t="str">
        <f t="shared" si="22"/>
        <v/>
      </c>
      <c r="H374" s="16" t="str">
        <f t="shared" si="23"/>
        <v/>
      </c>
    </row>
    <row r="375" spans="2:8" x14ac:dyDescent="0.3">
      <c r="B375" s="7">
        <v>372</v>
      </c>
      <c r="C375" s="5"/>
      <c r="D375" s="186"/>
      <c r="E375" s="187" t="str">
        <f t="shared" si="20"/>
        <v/>
      </c>
      <c r="F375" s="16" t="str">
        <f t="shared" si="21"/>
        <v/>
      </c>
      <c r="G375" s="4" t="str">
        <f t="shared" si="22"/>
        <v/>
      </c>
      <c r="H375" s="16" t="str">
        <f t="shared" si="23"/>
        <v/>
      </c>
    </row>
    <row r="376" spans="2:8" x14ac:dyDescent="0.3">
      <c r="B376" s="7">
        <v>373</v>
      </c>
      <c r="C376" s="5"/>
      <c r="D376" s="186"/>
      <c r="E376" s="187" t="str">
        <f t="shared" si="20"/>
        <v/>
      </c>
      <c r="F376" s="16" t="str">
        <f t="shared" si="21"/>
        <v/>
      </c>
      <c r="G376" s="4" t="str">
        <f t="shared" si="22"/>
        <v/>
      </c>
      <c r="H376" s="16" t="str">
        <f t="shared" si="23"/>
        <v/>
      </c>
    </row>
    <row r="377" spans="2:8" x14ac:dyDescent="0.3">
      <c r="B377" s="7">
        <v>374</v>
      </c>
      <c r="C377" s="5"/>
      <c r="D377" s="186"/>
      <c r="E377" s="187" t="str">
        <f t="shared" si="20"/>
        <v/>
      </c>
      <c r="F377" s="16" t="str">
        <f t="shared" si="21"/>
        <v/>
      </c>
      <c r="G377" s="4" t="str">
        <f t="shared" si="22"/>
        <v/>
      </c>
      <c r="H377" s="16" t="str">
        <f t="shared" si="23"/>
        <v/>
      </c>
    </row>
    <row r="378" spans="2:8" x14ac:dyDescent="0.3">
      <c r="B378" s="7">
        <v>375</v>
      </c>
      <c r="C378" s="5"/>
      <c r="D378" s="186"/>
      <c r="E378" s="187" t="str">
        <f t="shared" si="20"/>
        <v/>
      </c>
      <c r="F378" s="16" t="str">
        <f t="shared" si="21"/>
        <v/>
      </c>
      <c r="G378" s="4" t="str">
        <f t="shared" si="22"/>
        <v/>
      </c>
      <c r="H378" s="16" t="str">
        <f t="shared" si="23"/>
        <v/>
      </c>
    </row>
    <row r="379" spans="2:8" x14ac:dyDescent="0.3">
      <c r="B379" s="7">
        <v>376</v>
      </c>
      <c r="C379" s="5"/>
      <c r="D379" s="186"/>
      <c r="E379" s="187" t="str">
        <f t="shared" si="20"/>
        <v/>
      </c>
      <c r="F379" s="16" t="str">
        <f t="shared" si="21"/>
        <v/>
      </c>
      <c r="G379" s="4" t="str">
        <f t="shared" si="22"/>
        <v/>
      </c>
      <c r="H379" s="16" t="str">
        <f t="shared" si="23"/>
        <v/>
      </c>
    </row>
    <row r="380" spans="2:8" x14ac:dyDescent="0.3">
      <c r="B380" s="7">
        <v>377</v>
      </c>
      <c r="C380" s="5"/>
      <c r="D380" s="186"/>
      <c r="E380" s="187" t="str">
        <f t="shared" si="20"/>
        <v/>
      </c>
      <c r="F380" s="16" t="str">
        <f t="shared" si="21"/>
        <v/>
      </c>
      <c r="G380" s="4" t="str">
        <f t="shared" si="22"/>
        <v/>
      </c>
      <c r="H380" s="16" t="str">
        <f t="shared" si="23"/>
        <v/>
      </c>
    </row>
    <row r="381" spans="2:8" x14ac:dyDescent="0.3">
      <c r="B381" s="7">
        <v>378</v>
      </c>
      <c r="C381" s="5"/>
      <c r="D381" s="186"/>
      <c r="E381" s="187" t="str">
        <f t="shared" si="20"/>
        <v/>
      </c>
      <c r="F381" s="16" t="str">
        <f t="shared" si="21"/>
        <v/>
      </c>
      <c r="G381" s="4" t="str">
        <f t="shared" si="22"/>
        <v/>
      </c>
      <c r="H381" s="16" t="str">
        <f t="shared" si="23"/>
        <v/>
      </c>
    </row>
    <row r="382" spans="2:8" x14ac:dyDescent="0.3">
      <c r="B382" s="7">
        <v>379</v>
      </c>
      <c r="C382" s="5"/>
      <c r="D382" s="186"/>
      <c r="E382" s="187" t="str">
        <f t="shared" si="20"/>
        <v/>
      </c>
      <c r="F382" s="16" t="str">
        <f t="shared" si="21"/>
        <v/>
      </c>
      <c r="G382" s="4" t="str">
        <f t="shared" si="22"/>
        <v/>
      </c>
      <c r="H382" s="16" t="str">
        <f t="shared" si="23"/>
        <v/>
      </c>
    </row>
    <row r="383" spans="2:8" x14ac:dyDescent="0.3">
      <c r="B383" s="7">
        <v>380</v>
      </c>
      <c r="C383" s="5"/>
      <c r="D383" s="186"/>
      <c r="E383" s="187" t="str">
        <f t="shared" si="20"/>
        <v/>
      </c>
      <c r="F383" s="16" t="str">
        <f t="shared" si="21"/>
        <v/>
      </c>
      <c r="G383" s="4" t="str">
        <f t="shared" si="22"/>
        <v/>
      </c>
      <c r="H383" s="16" t="str">
        <f t="shared" si="23"/>
        <v/>
      </c>
    </row>
    <row r="384" spans="2:8" x14ac:dyDescent="0.3">
      <c r="B384" s="7">
        <v>381</v>
      </c>
      <c r="C384" s="5"/>
      <c r="D384" s="186"/>
      <c r="E384" s="187" t="str">
        <f t="shared" si="20"/>
        <v/>
      </c>
      <c r="F384" s="16" t="str">
        <f t="shared" si="21"/>
        <v/>
      </c>
      <c r="G384" s="4" t="str">
        <f t="shared" si="22"/>
        <v/>
      </c>
      <c r="H384" s="16" t="str">
        <f t="shared" si="23"/>
        <v/>
      </c>
    </row>
    <row r="385" spans="2:8" x14ac:dyDescent="0.3">
      <c r="B385" s="7">
        <v>382</v>
      </c>
      <c r="C385" s="5"/>
      <c r="D385" s="186"/>
      <c r="E385" s="187" t="str">
        <f t="shared" si="20"/>
        <v/>
      </c>
      <c r="F385" s="16" t="str">
        <f t="shared" si="21"/>
        <v/>
      </c>
      <c r="G385" s="4" t="str">
        <f t="shared" si="22"/>
        <v/>
      </c>
      <c r="H385" s="16" t="str">
        <f t="shared" si="23"/>
        <v/>
      </c>
    </row>
    <row r="386" spans="2:8" x14ac:dyDescent="0.3">
      <c r="B386" s="7">
        <v>383</v>
      </c>
      <c r="C386" s="5"/>
      <c r="D386" s="186"/>
      <c r="E386" s="187" t="str">
        <f t="shared" si="20"/>
        <v/>
      </c>
      <c r="F386" s="16" t="str">
        <f t="shared" si="21"/>
        <v/>
      </c>
      <c r="G386" s="4" t="str">
        <f t="shared" si="22"/>
        <v/>
      </c>
      <c r="H386" s="16" t="str">
        <f t="shared" si="23"/>
        <v/>
      </c>
    </row>
    <row r="387" spans="2:8" x14ac:dyDescent="0.3">
      <c r="B387" s="7">
        <v>384</v>
      </c>
      <c r="C387" s="5"/>
      <c r="D387" s="186"/>
      <c r="E387" s="187" t="str">
        <f t="shared" si="20"/>
        <v/>
      </c>
      <c r="F387" s="16" t="str">
        <f t="shared" si="21"/>
        <v/>
      </c>
      <c r="G387" s="4" t="str">
        <f t="shared" si="22"/>
        <v/>
      </c>
      <c r="H387" s="16" t="str">
        <f t="shared" si="23"/>
        <v/>
      </c>
    </row>
    <row r="388" spans="2:8" x14ac:dyDescent="0.3">
      <c r="B388" s="7">
        <v>385</v>
      </c>
      <c r="C388" s="5"/>
      <c r="D388" s="186"/>
      <c r="E388" s="187" t="str">
        <f t="shared" si="20"/>
        <v/>
      </c>
      <c r="F388" s="16" t="str">
        <f t="shared" si="21"/>
        <v/>
      </c>
      <c r="G388" s="4" t="str">
        <f t="shared" si="22"/>
        <v/>
      </c>
      <c r="H388" s="16" t="str">
        <f t="shared" si="23"/>
        <v/>
      </c>
    </row>
    <row r="389" spans="2:8" x14ac:dyDescent="0.3">
      <c r="B389" s="7">
        <v>386</v>
      </c>
      <c r="C389" s="5"/>
      <c r="D389" s="186"/>
      <c r="E389" s="187" t="str">
        <f t="shared" ref="E389:E452" si="24">IF(C389&gt;0,C389/10,IF(D389&gt;0,D389,""))</f>
        <v/>
      </c>
      <c r="F389" s="16" t="str">
        <f t="shared" ref="F389:F452" si="25">IF(C389&gt;0,PI()*(C389/2000)^2,IF(D389&gt;0,PI()*(D389/200)^2,""))</f>
        <v/>
      </c>
      <c r="G389" s="4" t="str">
        <f t="shared" ref="G389:G452" si="26">IF(OR(C389&gt;0,D389&gt;0),F389/$I$4,"")</f>
        <v/>
      </c>
      <c r="H389" s="16" t="str">
        <f t="shared" ref="H389:H452" si="27">IF(OR(C389&gt;0,D389&gt;0),E389*G389,"")</f>
        <v/>
      </c>
    </row>
    <row r="390" spans="2:8" x14ac:dyDescent="0.3">
      <c r="B390" s="7">
        <v>387</v>
      </c>
      <c r="C390" s="5"/>
      <c r="D390" s="186"/>
      <c r="E390" s="187" t="str">
        <f t="shared" si="24"/>
        <v/>
      </c>
      <c r="F390" s="16" t="str">
        <f t="shared" si="25"/>
        <v/>
      </c>
      <c r="G390" s="4" t="str">
        <f t="shared" si="26"/>
        <v/>
      </c>
      <c r="H390" s="16" t="str">
        <f t="shared" si="27"/>
        <v/>
      </c>
    </row>
    <row r="391" spans="2:8" x14ac:dyDescent="0.3">
      <c r="B391" s="7">
        <v>388</v>
      </c>
      <c r="C391" s="5"/>
      <c r="D391" s="186"/>
      <c r="E391" s="187" t="str">
        <f t="shared" si="24"/>
        <v/>
      </c>
      <c r="F391" s="16" t="str">
        <f t="shared" si="25"/>
        <v/>
      </c>
      <c r="G391" s="4" t="str">
        <f t="shared" si="26"/>
        <v/>
      </c>
      <c r="H391" s="16" t="str">
        <f t="shared" si="27"/>
        <v/>
      </c>
    </row>
    <row r="392" spans="2:8" x14ac:dyDescent="0.3">
      <c r="B392" s="7">
        <v>389</v>
      </c>
      <c r="C392" s="5"/>
      <c r="D392" s="186"/>
      <c r="E392" s="187" t="str">
        <f t="shared" si="24"/>
        <v/>
      </c>
      <c r="F392" s="16" t="str">
        <f t="shared" si="25"/>
        <v/>
      </c>
      <c r="G392" s="4" t="str">
        <f t="shared" si="26"/>
        <v/>
      </c>
      <c r="H392" s="16" t="str">
        <f t="shared" si="27"/>
        <v/>
      </c>
    </row>
    <row r="393" spans="2:8" x14ac:dyDescent="0.3">
      <c r="B393" s="7">
        <v>390</v>
      </c>
      <c r="C393" s="5"/>
      <c r="D393" s="186"/>
      <c r="E393" s="187" t="str">
        <f t="shared" si="24"/>
        <v/>
      </c>
      <c r="F393" s="16" t="str">
        <f t="shared" si="25"/>
        <v/>
      </c>
      <c r="G393" s="4" t="str">
        <f t="shared" si="26"/>
        <v/>
      </c>
      <c r="H393" s="16" t="str">
        <f t="shared" si="27"/>
        <v/>
      </c>
    </row>
    <row r="394" spans="2:8" x14ac:dyDescent="0.3">
      <c r="B394" s="7">
        <v>391</v>
      </c>
      <c r="C394" s="5"/>
      <c r="D394" s="186"/>
      <c r="E394" s="187" t="str">
        <f t="shared" si="24"/>
        <v/>
      </c>
      <c r="F394" s="16" t="str">
        <f t="shared" si="25"/>
        <v/>
      </c>
      <c r="G394" s="4" t="str">
        <f t="shared" si="26"/>
        <v/>
      </c>
      <c r="H394" s="16" t="str">
        <f t="shared" si="27"/>
        <v/>
      </c>
    </row>
    <row r="395" spans="2:8" x14ac:dyDescent="0.3">
      <c r="B395" s="7">
        <v>392</v>
      </c>
      <c r="C395" s="5"/>
      <c r="D395" s="186"/>
      <c r="E395" s="187" t="str">
        <f t="shared" si="24"/>
        <v/>
      </c>
      <c r="F395" s="16" t="str">
        <f t="shared" si="25"/>
        <v/>
      </c>
      <c r="G395" s="4" t="str">
        <f t="shared" si="26"/>
        <v/>
      </c>
      <c r="H395" s="16" t="str">
        <f t="shared" si="27"/>
        <v/>
      </c>
    </row>
    <row r="396" spans="2:8" x14ac:dyDescent="0.3">
      <c r="B396" s="7">
        <v>393</v>
      </c>
      <c r="C396" s="5"/>
      <c r="D396" s="186"/>
      <c r="E396" s="187" t="str">
        <f t="shared" si="24"/>
        <v/>
      </c>
      <c r="F396" s="16" t="str">
        <f t="shared" si="25"/>
        <v/>
      </c>
      <c r="G396" s="4" t="str">
        <f t="shared" si="26"/>
        <v/>
      </c>
      <c r="H396" s="16" t="str">
        <f t="shared" si="27"/>
        <v/>
      </c>
    </row>
    <row r="397" spans="2:8" x14ac:dyDescent="0.3">
      <c r="B397" s="7">
        <v>394</v>
      </c>
      <c r="C397" s="5"/>
      <c r="D397" s="186"/>
      <c r="E397" s="187" t="str">
        <f t="shared" si="24"/>
        <v/>
      </c>
      <c r="F397" s="16" t="str">
        <f t="shared" si="25"/>
        <v/>
      </c>
      <c r="G397" s="4" t="str">
        <f t="shared" si="26"/>
        <v/>
      </c>
      <c r="H397" s="16" t="str">
        <f t="shared" si="27"/>
        <v/>
      </c>
    </row>
    <row r="398" spans="2:8" x14ac:dyDescent="0.3">
      <c r="B398" s="7">
        <v>395</v>
      </c>
      <c r="C398" s="5"/>
      <c r="D398" s="186"/>
      <c r="E398" s="187" t="str">
        <f t="shared" si="24"/>
        <v/>
      </c>
      <c r="F398" s="16" t="str">
        <f t="shared" si="25"/>
        <v/>
      </c>
      <c r="G398" s="4" t="str">
        <f t="shared" si="26"/>
        <v/>
      </c>
      <c r="H398" s="16" t="str">
        <f t="shared" si="27"/>
        <v/>
      </c>
    </row>
    <row r="399" spans="2:8" x14ac:dyDescent="0.3">
      <c r="B399" s="7">
        <v>396</v>
      </c>
      <c r="C399" s="5"/>
      <c r="D399" s="186"/>
      <c r="E399" s="187" t="str">
        <f t="shared" si="24"/>
        <v/>
      </c>
      <c r="F399" s="16" t="str">
        <f t="shared" si="25"/>
        <v/>
      </c>
      <c r="G399" s="4" t="str">
        <f t="shared" si="26"/>
        <v/>
      </c>
      <c r="H399" s="16" t="str">
        <f t="shared" si="27"/>
        <v/>
      </c>
    </row>
    <row r="400" spans="2:8" x14ac:dyDescent="0.3">
      <c r="B400" s="7">
        <v>397</v>
      </c>
      <c r="C400" s="5"/>
      <c r="D400" s="186"/>
      <c r="E400" s="187" t="str">
        <f t="shared" si="24"/>
        <v/>
      </c>
      <c r="F400" s="16" t="str">
        <f t="shared" si="25"/>
        <v/>
      </c>
      <c r="G400" s="4" t="str">
        <f t="shared" si="26"/>
        <v/>
      </c>
      <c r="H400" s="16" t="str">
        <f t="shared" si="27"/>
        <v/>
      </c>
    </row>
    <row r="401" spans="2:8" x14ac:dyDescent="0.3">
      <c r="B401" s="7">
        <v>398</v>
      </c>
      <c r="C401" s="5"/>
      <c r="D401" s="186"/>
      <c r="E401" s="187" t="str">
        <f t="shared" si="24"/>
        <v/>
      </c>
      <c r="F401" s="16" t="str">
        <f t="shared" si="25"/>
        <v/>
      </c>
      <c r="G401" s="4" t="str">
        <f t="shared" si="26"/>
        <v/>
      </c>
      <c r="H401" s="16" t="str">
        <f t="shared" si="27"/>
        <v/>
      </c>
    </row>
    <row r="402" spans="2:8" x14ac:dyDescent="0.3">
      <c r="B402" s="7">
        <v>399</v>
      </c>
      <c r="C402" s="5"/>
      <c r="D402" s="186"/>
      <c r="E402" s="187" t="str">
        <f t="shared" si="24"/>
        <v/>
      </c>
      <c r="F402" s="16" t="str">
        <f t="shared" si="25"/>
        <v/>
      </c>
      <c r="G402" s="4" t="str">
        <f t="shared" si="26"/>
        <v/>
      </c>
      <c r="H402" s="16" t="str">
        <f t="shared" si="27"/>
        <v/>
      </c>
    </row>
    <row r="403" spans="2:8" x14ac:dyDescent="0.3">
      <c r="B403" s="7">
        <v>400</v>
      </c>
      <c r="C403" s="5"/>
      <c r="D403" s="186"/>
      <c r="E403" s="187" t="str">
        <f t="shared" si="24"/>
        <v/>
      </c>
      <c r="F403" s="16" t="str">
        <f t="shared" si="25"/>
        <v/>
      </c>
      <c r="G403" s="4" t="str">
        <f t="shared" si="26"/>
        <v/>
      </c>
      <c r="H403" s="16" t="str">
        <f t="shared" si="27"/>
        <v/>
      </c>
    </row>
    <row r="404" spans="2:8" x14ac:dyDescent="0.3">
      <c r="B404" s="7">
        <v>401</v>
      </c>
      <c r="C404" s="5"/>
      <c r="D404" s="186"/>
      <c r="E404" s="187" t="str">
        <f t="shared" si="24"/>
        <v/>
      </c>
      <c r="F404" s="16" t="str">
        <f t="shared" si="25"/>
        <v/>
      </c>
      <c r="G404" s="4" t="str">
        <f t="shared" si="26"/>
        <v/>
      </c>
      <c r="H404" s="16" t="str">
        <f t="shared" si="27"/>
        <v/>
      </c>
    </row>
    <row r="405" spans="2:8" x14ac:dyDescent="0.3">
      <c r="B405" s="7">
        <v>402</v>
      </c>
      <c r="C405" s="5"/>
      <c r="D405" s="186"/>
      <c r="E405" s="187" t="str">
        <f t="shared" si="24"/>
        <v/>
      </c>
      <c r="F405" s="16" t="str">
        <f t="shared" si="25"/>
        <v/>
      </c>
      <c r="G405" s="4" t="str">
        <f t="shared" si="26"/>
        <v/>
      </c>
      <c r="H405" s="16" t="str">
        <f t="shared" si="27"/>
        <v/>
      </c>
    </row>
    <row r="406" spans="2:8" x14ac:dyDescent="0.3">
      <c r="B406" s="7">
        <v>403</v>
      </c>
      <c r="C406" s="5"/>
      <c r="D406" s="186"/>
      <c r="E406" s="187" t="str">
        <f t="shared" si="24"/>
        <v/>
      </c>
      <c r="F406" s="16" t="str">
        <f t="shared" si="25"/>
        <v/>
      </c>
      <c r="G406" s="4" t="str">
        <f t="shared" si="26"/>
        <v/>
      </c>
      <c r="H406" s="16" t="str">
        <f t="shared" si="27"/>
        <v/>
      </c>
    </row>
    <row r="407" spans="2:8" x14ac:dyDescent="0.3">
      <c r="B407" s="7">
        <v>404</v>
      </c>
      <c r="C407" s="5"/>
      <c r="D407" s="186"/>
      <c r="E407" s="187" t="str">
        <f t="shared" si="24"/>
        <v/>
      </c>
      <c r="F407" s="16" t="str">
        <f t="shared" si="25"/>
        <v/>
      </c>
      <c r="G407" s="4" t="str">
        <f t="shared" si="26"/>
        <v/>
      </c>
      <c r="H407" s="16" t="str">
        <f t="shared" si="27"/>
        <v/>
      </c>
    </row>
    <row r="408" spans="2:8" x14ac:dyDescent="0.3">
      <c r="B408" s="7">
        <v>405</v>
      </c>
      <c r="C408" s="5"/>
      <c r="D408" s="186"/>
      <c r="E408" s="187" t="str">
        <f t="shared" si="24"/>
        <v/>
      </c>
      <c r="F408" s="16" t="str">
        <f t="shared" si="25"/>
        <v/>
      </c>
      <c r="G408" s="4" t="str">
        <f t="shared" si="26"/>
        <v/>
      </c>
      <c r="H408" s="16" t="str">
        <f t="shared" si="27"/>
        <v/>
      </c>
    </row>
    <row r="409" spans="2:8" x14ac:dyDescent="0.3">
      <c r="B409" s="7">
        <v>406</v>
      </c>
      <c r="C409" s="5"/>
      <c r="D409" s="186"/>
      <c r="E409" s="187" t="str">
        <f t="shared" si="24"/>
        <v/>
      </c>
      <c r="F409" s="16" t="str">
        <f t="shared" si="25"/>
        <v/>
      </c>
      <c r="G409" s="4" t="str">
        <f t="shared" si="26"/>
        <v/>
      </c>
      <c r="H409" s="16" t="str">
        <f t="shared" si="27"/>
        <v/>
      </c>
    </row>
    <row r="410" spans="2:8" x14ac:dyDescent="0.3">
      <c r="B410" s="7">
        <v>407</v>
      </c>
      <c r="C410" s="5"/>
      <c r="D410" s="186"/>
      <c r="E410" s="187" t="str">
        <f t="shared" si="24"/>
        <v/>
      </c>
      <c r="F410" s="16" t="str">
        <f t="shared" si="25"/>
        <v/>
      </c>
      <c r="G410" s="4" t="str">
        <f t="shared" si="26"/>
        <v/>
      </c>
      <c r="H410" s="16" t="str">
        <f t="shared" si="27"/>
        <v/>
      </c>
    </row>
    <row r="411" spans="2:8" x14ac:dyDescent="0.3">
      <c r="B411" s="7">
        <v>408</v>
      </c>
      <c r="C411" s="5"/>
      <c r="D411" s="186"/>
      <c r="E411" s="187" t="str">
        <f t="shared" si="24"/>
        <v/>
      </c>
      <c r="F411" s="16" t="str">
        <f t="shared" si="25"/>
        <v/>
      </c>
      <c r="G411" s="4" t="str">
        <f t="shared" si="26"/>
        <v/>
      </c>
      <c r="H411" s="16" t="str">
        <f t="shared" si="27"/>
        <v/>
      </c>
    </row>
    <row r="412" spans="2:8" x14ac:dyDescent="0.3">
      <c r="B412" s="7">
        <v>409</v>
      </c>
      <c r="C412" s="5"/>
      <c r="D412" s="186"/>
      <c r="E412" s="187" t="str">
        <f t="shared" si="24"/>
        <v/>
      </c>
      <c r="F412" s="16" t="str">
        <f t="shared" si="25"/>
        <v/>
      </c>
      <c r="G412" s="4" t="str">
        <f t="shared" si="26"/>
        <v/>
      </c>
      <c r="H412" s="16" t="str">
        <f t="shared" si="27"/>
        <v/>
      </c>
    </row>
    <row r="413" spans="2:8" x14ac:dyDescent="0.3">
      <c r="B413" s="7">
        <v>410</v>
      </c>
      <c r="C413" s="5"/>
      <c r="D413" s="186"/>
      <c r="E413" s="187" t="str">
        <f t="shared" si="24"/>
        <v/>
      </c>
      <c r="F413" s="16" t="str">
        <f t="shared" si="25"/>
        <v/>
      </c>
      <c r="G413" s="4" t="str">
        <f t="shared" si="26"/>
        <v/>
      </c>
      <c r="H413" s="16" t="str">
        <f t="shared" si="27"/>
        <v/>
      </c>
    </row>
    <row r="414" spans="2:8" x14ac:dyDescent="0.3">
      <c r="B414" s="7">
        <v>411</v>
      </c>
      <c r="C414" s="5"/>
      <c r="D414" s="186"/>
      <c r="E414" s="187" t="str">
        <f t="shared" si="24"/>
        <v/>
      </c>
      <c r="F414" s="16" t="str">
        <f t="shared" si="25"/>
        <v/>
      </c>
      <c r="G414" s="4" t="str">
        <f t="shared" si="26"/>
        <v/>
      </c>
      <c r="H414" s="16" t="str">
        <f t="shared" si="27"/>
        <v/>
      </c>
    </row>
    <row r="415" spans="2:8" x14ac:dyDescent="0.3">
      <c r="B415" s="7">
        <v>412</v>
      </c>
      <c r="C415" s="5"/>
      <c r="D415" s="186"/>
      <c r="E415" s="187" t="str">
        <f t="shared" si="24"/>
        <v/>
      </c>
      <c r="F415" s="16" t="str">
        <f t="shared" si="25"/>
        <v/>
      </c>
      <c r="G415" s="4" t="str">
        <f t="shared" si="26"/>
        <v/>
      </c>
      <c r="H415" s="16" t="str">
        <f t="shared" si="27"/>
        <v/>
      </c>
    </row>
    <row r="416" spans="2:8" x14ac:dyDescent="0.3">
      <c r="B416" s="7">
        <v>413</v>
      </c>
      <c r="C416" s="5"/>
      <c r="D416" s="186"/>
      <c r="E416" s="187" t="str">
        <f t="shared" si="24"/>
        <v/>
      </c>
      <c r="F416" s="16" t="str">
        <f t="shared" si="25"/>
        <v/>
      </c>
      <c r="G416" s="4" t="str">
        <f t="shared" si="26"/>
        <v/>
      </c>
      <c r="H416" s="16" t="str">
        <f t="shared" si="27"/>
        <v/>
      </c>
    </row>
    <row r="417" spans="2:8" x14ac:dyDescent="0.3">
      <c r="B417" s="7">
        <v>414</v>
      </c>
      <c r="C417" s="5"/>
      <c r="D417" s="186"/>
      <c r="E417" s="187" t="str">
        <f t="shared" si="24"/>
        <v/>
      </c>
      <c r="F417" s="16" t="str">
        <f t="shared" si="25"/>
        <v/>
      </c>
      <c r="G417" s="4" t="str">
        <f t="shared" si="26"/>
        <v/>
      </c>
      <c r="H417" s="16" t="str">
        <f t="shared" si="27"/>
        <v/>
      </c>
    </row>
    <row r="418" spans="2:8" x14ac:dyDescent="0.3">
      <c r="B418" s="7">
        <v>415</v>
      </c>
      <c r="C418" s="5"/>
      <c r="D418" s="186"/>
      <c r="E418" s="187" t="str">
        <f t="shared" si="24"/>
        <v/>
      </c>
      <c r="F418" s="16" t="str">
        <f t="shared" si="25"/>
        <v/>
      </c>
      <c r="G418" s="4" t="str">
        <f t="shared" si="26"/>
        <v/>
      </c>
      <c r="H418" s="16" t="str">
        <f t="shared" si="27"/>
        <v/>
      </c>
    </row>
    <row r="419" spans="2:8" x14ac:dyDescent="0.3">
      <c r="B419" s="7">
        <v>416</v>
      </c>
      <c r="C419" s="5"/>
      <c r="D419" s="186"/>
      <c r="E419" s="187" t="str">
        <f t="shared" si="24"/>
        <v/>
      </c>
      <c r="F419" s="16" t="str">
        <f t="shared" si="25"/>
        <v/>
      </c>
      <c r="G419" s="4" t="str">
        <f t="shared" si="26"/>
        <v/>
      </c>
      <c r="H419" s="16" t="str">
        <f t="shared" si="27"/>
        <v/>
      </c>
    </row>
    <row r="420" spans="2:8" x14ac:dyDescent="0.3">
      <c r="B420" s="7">
        <v>417</v>
      </c>
      <c r="C420" s="5"/>
      <c r="D420" s="186"/>
      <c r="E420" s="187" t="str">
        <f t="shared" si="24"/>
        <v/>
      </c>
      <c r="F420" s="16" t="str">
        <f t="shared" si="25"/>
        <v/>
      </c>
      <c r="G420" s="4" t="str">
        <f t="shared" si="26"/>
        <v/>
      </c>
      <c r="H420" s="16" t="str">
        <f t="shared" si="27"/>
        <v/>
      </c>
    </row>
    <row r="421" spans="2:8" x14ac:dyDescent="0.3">
      <c r="B421" s="7">
        <v>418</v>
      </c>
      <c r="C421" s="5"/>
      <c r="D421" s="186"/>
      <c r="E421" s="187" t="str">
        <f t="shared" si="24"/>
        <v/>
      </c>
      <c r="F421" s="16" t="str">
        <f t="shared" si="25"/>
        <v/>
      </c>
      <c r="G421" s="4" t="str">
        <f t="shared" si="26"/>
        <v/>
      </c>
      <c r="H421" s="16" t="str">
        <f t="shared" si="27"/>
        <v/>
      </c>
    </row>
    <row r="422" spans="2:8" x14ac:dyDescent="0.3">
      <c r="B422" s="7">
        <v>419</v>
      </c>
      <c r="C422" s="5"/>
      <c r="D422" s="186"/>
      <c r="E422" s="187" t="str">
        <f t="shared" si="24"/>
        <v/>
      </c>
      <c r="F422" s="16" t="str">
        <f t="shared" si="25"/>
        <v/>
      </c>
      <c r="G422" s="4" t="str">
        <f t="shared" si="26"/>
        <v/>
      </c>
      <c r="H422" s="16" t="str">
        <f t="shared" si="27"/>
        <v/>
      </c>
    </row>
    <row r="423" spans="2:8" x14ac:dyDescent="0.3">
      <c r="B423" s="7">
        <v>420</v>
      </c>
      <c r="C423" s="5"/>
      <c r="D423" s="186"/>
      <c r="E423" s="187" t="str">
        <f t="shared" si="24"/>
        <v/>
      </c>
      <c r="F423" s="16" t="str">
        <f t="shared" si="25"/>
        <v/>
      </c>
      <c r="G423" s="4" t="str">
        <f t="shared" si="26"/>
        <v/>
      </c>
      <c r="H423" s="16" t="str">
        <f t="shared" si="27"/>
        <v/>
      </c>
    </row>
    <row r="424" spans="2:8" x14ac:dyDescent="0.3">
      <c r="B424" s="7">
        <v>421</v>
      </c>
      <c r="C424" s="5"/>
      <c r="D424" s="186"/>
      <c r="E424" s="187" t="str">
        <f t="shared" si="24"/>
        <v/>
      </c>
      <c r="F424" s="16" t="str">
        <f t="shared" si="25"/>
        <v/>
      </c>
      <c r="G424" s="4" t="str">
        <f t="shared" si="26"/>
        <v/>
      </c>
      <c r="H424" s="16" t="str">
        <f t="shared" si="27"/>
        <v/>
      </c>
    </row>
    <row r="425" spans="2:8" x14ac:dyDescent="0.3">
      <c r="B425" s="7">
        <v>422</v>
      </c>
      <c r="C425" s="5"/>
      <c r="D425" s="186"/>
      <c r="E425" s="187" t="str">
        <f t="shared" si="24"/>
        <v/>
      </c>
      <c r="F425" s="16" t="str">
        <f t="shared" si="25"/>
        <v/>
      </c>
      <c r="G425" s="4" t="str">
        <f t="shared" si="26"/>
        <v/>
      </c>
      <c r="H425" s="16" t="str">
        <f t="shared" si="27"/>
        <v/>
      </c>
    </row>
    <row r="426" spans="2:8" x14ac:dyDescent="0.3">
      <c r="B426" s="7">
        <v>423</v>
      </c>
      <c r="C426" s="5"/>
      <c r="D426" s="186"/>
      <c r="E426" s="187" t="str">
        <f t="shared" si="24"/>
        <v/>
      </c>
      <c r="F426" s="16" t="str">
        <f t="shared" si="25"/>
        <v/>
      </c>
      <c r="G426" s="4" t="str">
        <f t="shared" si="26"/>
        <v/>
      </c>
      <c r="H426" s="16" t="str">
        <f t="shared" si="27"/>
        <v/>
      </c>
    </row>
    <row r="427" spans="2:8" x14ac:dyDescent="0.3">
      <c r="B427" s="7">
        <v>424</v>
      </c>
      <c r="C427" s="5"/>
      <c r="D427" s="186"/>
      <c r="E427" s="187" t="str">
        <f t="shared" si="24"/>
        <v/>
      </c>
      <c r="F427" s="16" t="str">
        <f t="shared" si="25"/>
        <v/>
      </c>
      <c r="G427" s="4" t="str">
        <f t="shared" si="26"/>
        <v/>
      </c>
      <c r="H427" s="16" t="str">
        <f t="shared" si="27"/>
        <v/>
      </c>
    </row>
    <row r="428" spans="2:8" x14ac:dyDescent="0.3">
      <c r="B428" s="7">
        <v>425</v>
      </c>
      <c r="C428" s="5"/>
      <c r="D428" s="186"/>
      <c r="E428" s="187" t="str">
        <f t="shared" si="24"/>
        <v/>
      </c>
      <c r="F428" s="16" t="str">
        <f t="shared" si="25"/>
        <v/>
      </c>
      <c r="G428" s="4" t="str">
        <f t="shared" si="26"/>
        <v/>
      </c>
      <c r="H428" s="16" t="str">
        <f t="shared" si="27"/>
        <v/>
      </c>
    </row>
    <row r="429" spans="2:8" x14ac:dyDescent="0.3">
      <c r="B429" s="7">
        <v>426</v>
      </c>
      <c r="C429" s="5"/>
      <c r="D429" s="186"/>
      <c r="E429" s="187" t="str">
        <f t="shared" si="24"/>
        <v/>
      </c>
      <c r="F429" s="16" t="str">
        <f t="shared" si="25"/>
        <v/>
      </c>
      <c r="G429" s="4" t="str">
        <f t="shared" si="26"/>
        <v/>
      </c>
      <c r="H429" s="16" t="str">
        <f t="shared" si="27"/>
        <v/>
      </c>
    </row>
    <row r="430" spans="2:8" x14ac:dyDescent="0.3">
      <c r="B430" s="7">
        <v>427</v>
      </c>
      <c r="C430" s="5"/>
      <c r="D430" s="186"/>
      <c r="E430" s="187" t="str">
        <f t="shared" si="24"/>
        <v/>
      </c>
      <c r="F430" s="16" t="str">
        <f t="shared" si="25"/>
        <v/>
      </c>
      <c r="G430" s="4" t="str">
        <f t="shared" si="26"/>
        <v/>
      </c>
      <c r="H430" s="16" t="str">
        <f t="shared" si="27"/>
        <v/>
      </c>
    </row>
    <row r="431" spans="2:8" x14ac:dyDescent="0.3">
      <c r="B431" s="7">
        <v>428</v>
      </c>
      <c r="C431" s="5"/>
      <c r="D431" s="186"/>
      <c r="E431" s="187" t="str">
        <f t="shared" si="24"/>
        <v/>
      </c>
      <c r="F431" s="16" t="str">
        <f t="shared" si="25"/>
        <v/>
      </c>
      <c r="G431" s="4" t="str">
        <f t="shared" si="26"/>
        <v/>
      </c>
      <c r="H431" s="16" t="str">
        <f t="shared" si="27"/>
        <v/>
      </c>
    </row>
    <row r="432" spans="2:8" x14ac:dyDescent="0.3">
      <c r="B432" s="7">
        <v>429</v>
      </c>
      <c r="C432" s="5"/>
      <c r="D432" s="186"/>
      <c r="E432" s="187" t="str">
        <f t="shared" si="24"/>
        <v/>
      </c>
      <c r="F432" s="16" t="str">
        <f t="shared" si="25"/>
        <v/>
      </c>
      <c r="G432" s="4" t="str">
        <f t="shared" si="26"/>
        <v/>
      </c>
      <c r="H432" s="16" t="str">
        <f t="shared" si="27"/>
        <v/>
      </c>
    </row>
    <row r="433" spans="2:8" x14ac:dyDescent="0.3">
      <c r="B433" s="7">
        <v>430</v>
      </c>
      <c r="C433" s="5"/>
      <c r="D433" s="186"/>
      <c r="E433" s="187" t="str">
        <f t="shared" si="24"/>
        <v/>
      </c>
      <c r="F433" s="16" t="str">
        <f t="shared" si="25"/>
        <v/>
      </c>
      <c r="G433" s="4" t="str">
        <f t="shared" si="26"/>
        <v/>
      </c>
      <c r="H433" s="16" t="str">
        <f t="shared" si="27"/>
        <v/>
      </c>
    </row>
    <row r="434" spans="2:8" x14ac:dyDescent="0.3">
      <c r="B434" s="7">
        <v>431</v>
      </c>
      <c r="C434" s="5"/>
      <c r="D434" s="186"/>
      <c r="E434" s="187" t="str">
        <f t="shared" si="24"/>
        <v/>
      </c>
      <c r="F434" s="16" t="str">
        <f t="shared" si="25"/>
        <v/>
      </c>
      <c r="G434" s="4" t="str">
        <f t="shared" si="26"/>
        <v/>
      </c>
      <c r="H434" s="16" t="str">
        <f t="shared" si="27"/>
        <v/>
      </c>
    </row>
    <row r="435" spans="2:8" x14ac:dyDescent="0.3">
      <c r="B435" s="7">
        <v>432</v>
      </c>
      <c r="C435" s="5"/>
      <c r="D435" s="186"/>
      <c r="E435" s="187" t="str">
        <f t="shared" si="24"/>
        <v/>
      </c>
      <c r="F435" s="16" t="str">
        <f t="shared" si="25"/>
        <v/>
      </c>
      <c r="G435" s="4" t="str">
        <f t="shared" si="26"/>
        <v/>
      </c>
      <c r="H435" s="16" t="str">
        <f t="shared" si="27"/>
        <v/>
      </c>
    </row>
    <row r="436" spans="2:8" x14ac:dyDescent="0.3">
      <c r="B436" s="7">
        <v>433</v>
      </c>
      <c r="C436" s="5"/>
      <c r="D436" s="186"/>
      <c r="E436" s="187" t="str">
        <f t="shared" si="24"/>
        <v/>
      </c>
      <c r="F436" s="16" t="str">
        <f t="shared" si="25"/>
        <v/>
      </c>
      <c r="G436" s="4" t="str">
        <f t="shared" si="26"/>
        <v/>
      </c>
      <c r="H436" s="16" t="str">
        <f t="shared" si="27"/>
        <v/>
      </c>
    </row>
    <row r="437" spans="2:8" x14ac:dyDescent="0.3">
      <c r="B437" s="7">
        <v>434</v>
      </c>
      <c r="C437" s="5"/>
      <c r="D437" s="186"/>
      <c r="E437" s="187" t="str">
        <f t="shared" si="24"/>
        <v/>
      </c>
      <c r="F437" s="16" t="str">
        <f t="shared" si="25"/>
        <v/>
      </c>
      <c r="G437" s="4" t="str">
        <f t="shared" si="26"/>
        <v/>
      </c>
      <c r="H437" s="16" t="str">
        <f t="shared" si="27"/>
        <v/>
      </c>
    </row>
    <row r="438" spans="2:8" x14ac:dyDescent="0.3">
      <c r="B438" s="7">
        <v>435</v>
      </c>
      <c r="C438" s="5"/>
      <c r="D438" s="186"/>
      <c r="E438" s="187" t="str">
        <f t="shared" si="24"/>
        <v/>
      </c>
      <c r="F438" s="16" t="str">
        <f t="shared" si="25"/>
        <v/>
      </c>
      <c r="G438" s="4" t="str">
        <f t="shared" si="26"/>
        <v/>
      </c>
      <c r="H438" s="16" t="str">
        <f t="shared" si="27"/>
        <v/>
      </c>
    </row>
    <row r="439" spans="2:8" x14ac:dyDescent="0.3">
      <c r="B439" s="7">
        <v>436</v>
      </c>
      <c r="C439" s="5"/>
      <c r="D439" s="186"/>
      <c r="E439" s="187" t="str">
        <f t="shared" si="24"/>
        <v/>
      </c>
      <c r="F439" s="16" t="str">
        <f t="shared" si="25"/>
        <v/>
      </c>
      <c r="G439" s="4" t="str">
        <f t="shared" si="26"/>
        <v/>
      </c>
      <c r="H439" s="16" t="str">
        <f t="shared" si="27"/>
        <v/>
      </c>
    </row>
    <row r="440" spans="2:8" x14ac:dyDescent="0.3">
      <c r="B440" s="7">
        <v>437</v>
      </c>
      <c r="C440" s="5"/>
      <c r="D440" s="186"/>
      <c r="E440" s="187" t="str">
        <f t="shared" si="24"/>
        <v/>
      </c>
      <c r="F440" s="16" t="str">
        <f t="shared" si="25"/>
        <v/>
      </c>
      <c r="G440" s="4" t="str">
        <f t="shared" si="26"/>
        <v/>
      </c>
      <c r="H440" s="16" t="str">
        <f t="shared" si="27"/>
        <v/>
      </c>
    </row>
    <row r="441" spans="2:8" x14ac:dyDescent="0.3">
      <c r="B441" s="7">
        <v>438</v>
      </c>
      <c r="C441" s="5"/>
      <c r="D441" s="186"/>
      <c r="E441" s="187" t="str">
        <f t="shared" si="24"/>
        <v/>
      </c>
      <c r="F441" s="16" t="str">
        <f t="shared" si="25"/>
        <v/>
      </c>
      <c r="G441" s="4" t="str">
        <f t="shared" si="26"/>
        <v/>
      </c>
      <c r="H441" s="16" t="str">
        <f t="shared" si="27"/>
        <v/>
      </c>
    </row>
    <row r="442" spans="2:8" x14ac:dyDescent="0.3">
      <c r="B442" s="7">
        <v>439</v>
      </c>
      <c r="C442" s="5"/>
      <c r="D442" s="186"/>
      <c r="E442" s="187" t="str">
        <f t="shared" si="24"/>
        <v/>
      </c>
      <c r="F442" s="16" t="str">
        <f t="shared" si="25"/>
        <v/>
      </c>
      <c r="G442" s="4" t="str">
        <f t="shared" si="26"/>
        <v/>
      </c>
      <c r="H442" s="16" t="str">
        <f t="shared" si="27"/>
        <v/>
      </c>
    </row>
    <row r="443" spans="2:8" x14ac:dyDescent="0.3">
      <c r="B443" s="7">
        <v>440</v>
      </c>
      <c r="C443" s="5"/>
      <c r="D443" s="186"/>
      <c r="E443" s="187" t="str">
        <f t="shared" si="24"/>
        <v/>
      </c>
      <c r="F443" s="16" t="str">
        <f t="shared" si="25"/>
        <v/>
      </c>
      <c r="G443" s="4" t="str">
        <f t="shared" si="26"/>
        <v/>
      </c>
      <c r="H443" s="16" t="str">
        <f t="shared" si="27"/>
        <v/>
      </c>
    </row>
    <row r="444" spans="2:8" x14ac:dyDescent="0.3">
      <c r="B444" s="7">
        <v>441</v>
      </c>
      <c r="C444" s="5"/>
      <c r="D444" s="186"/>
      <c r="E444" s="187" t="str">
        <f t="shared" si="24"/>
        <v/>
      </c>
      <c r="F444" s="16" t="str">
        <f t="shared" si="25"/>
        <v/>
      </c>
      <c r="G444" s="4" t="str">
        <f t="shared" si="26"/>
        <v/>
      </c>
      <c r="H444" s="16" t="str">
        <f t="shared" si="27"/>
        <v/>
      </c>
    </row>
    <row r="445" spans="2:8" x14ac:dyDescent="0.3">
      <c r="B445" s="7">
        <v>442</v>
      </c>
      <c r="C445" s="5"/>
      <c r="D445" s="186"/>
      <c r="E445" s="187" t="str">
        <f t="shared" si="24"/>
        <v/>
      </c>
      <c r="F445" s="16" t="str">
        <f t="shared" si="25"/>
        <v/>
      </c>
      <c r="G445" s="4" t="str">
        <f t="shared" si="26"/>
        <v/>
      </c>
      <c r="H445" s="16" t="str">
        <f t="shared" si="27"/>
        <v/>
      </c>
    </row>
    <row r="446" spans="2:8" x14ac:dyDescent="0.3">
      <c r="B446" s="7">
        <v>443</v>
      </c>
      <c r="C446" s="5"/>
      <c r="D446" s="186"/>
      <c r="E446" s="187" t="str">
        <f t="shared" si="24"/>
        <v/>
      </c>
      <c r="F446" s="16" t="str">
        <f t="shared" si="25"/>
        <v/>
      </c>
      <c r="G446" s="4" t="str">
        <f t="shared" si="26"/>
        <v/>
      </c>
      <c r="H446" s="16" t="str">
        <f t="shared" si="27"/>
        <v/>
      </c>
    </row>
    <row r="447" spans="2:8" x14ac:dyDescent="0.3">
      <c r="B447" s="7">
        <v>444</v>
      </c>
      <c r="C447" s="5"/>
      <c r="D447" s="186"/>
      <c r="E447" s="187" t="str">
        <f t="shared" si="24"/>
        <v/>
      </c>
      <c r="F447" s="16" t="str">
        <f t="shared" si="25"/>
        <v/>
      </c>
      <c r="G447" s="4" t="str">
        <f t="shared" si="26"/>
        <v/>
      </c>
      <c r="H447" s="16" t="str">
        <f t="shared" si="27"/>
        <v/>
      </c>
    </row>
    <row r="448" spans="2:8" x14ac:dyDescent="0.3">
      <c r="B448" s="7">
        <v>445</v>
      </c>
      <c r="C448" s="5"/>
      <c r="D448" s="186"/>
      <c r="E448" s="187" t="str">
        <f t="shared" si="24"/>
        <v/>
      </c>
      <c r="F448" s="16" t="str">
        <f t="shared" si="25"/>
        <v/>
      </c>
      <c r="G448" s="4" t="str">
        <f t="shared" si="26"/>
        <v/>
      </c>
      <c r="H448" s="16" t="str">
        <f t="shared" si="27"/>
        <v/>
      </c>
    </row>
    <row r="449" spans="2:8" x14ac:dyDescent="0.3">
      <c r="B449" s="7">
        <v>446</v>
      </c>
      <c r="C449" s="5"/>
      <c r="D449" s="186"/>
      <c r="E449" s="187" t="str">
        <f t="shared" si="24"/>
        <v/>
      </c>
      <c r="F449" s="16" t="str">
        <f t="shared" si="25"/>
        <v/>
      </c>
      <c r="G449" s="4" t="str">
        <f t="shared" si="26"/>
        <v/>
      </c>
      <c r="H449" s="16" t="str">
        <f t="shared" si="27"/>
        <v/>
      </c>
    </row>
    <row r="450" spans="2:8" x14ac:dyDescent="0.3">
      <c r="B450" s="7">
        <v>447</v>
      </c>
      <c r="C450" s="5"/>
      <c r="D450" s="186"/>
      <c r="E450" s="187" t="str">
        <f t="shared" si="24"/>
        <v/>
      </c>
      <c r="F450" s="16" t="str">
        <f t="shared" si="25"/>
        <v/>
      </c>
      <c r="G450" s="4" t="str">
        <f t="shared" si="26"/>
        <v/>
      </c>
      <c r="H450" s="16" t="str">
        <f t="shared" si="27"/>
        <v/>
      </c>
    </row>
    <row r="451" spans="2:8" x14ac:dyDescent="0.3">
      <c r="B451" s="7">
        <v>448</v>
      </c>
      <c r="C451" s="5"/>
      <c r="D451" s="186"/>
      <c r="E451" s="187" t="str">
        <f t="shared" si="24"/>
        <v/>
      </c>
      <c r="F451" s="16" t="str">
        <f t="shared" si="25"/>
        <v/>
      </c>
      <c r="G451" s="4" t="str">
        <f t="shared" si="26"/>
        <v/>
      </c>
      <c r="H451" s="16" t="str">
        <f t="shared" si="27"/>
        <v/>
      </c>
    </row>
    <row r="452" spans="2:8" x14ac:dyDescent="0.3">
      <c r="B452" s="7">
        <v>449</v>
      </c>
      <c r="C452" s="5"/>
      <c r="D452" s="186"/>
      <c r="E452" s="187" t="str">
        <f t="shared" si="24"/>
        <v/>
      </c>
      <c r="F452" s="16" t="str">
        <f t="shared" si="25"/>
        <v/>
      </c>
      <c r="G452" s="4" t="str">
        <f t="shared" si="26"/>
        <v/>
      </c>
      <c r="H452" s="16" t="str">
        <f t="shared" si="27"/>
        <v/>
      </c>
    </row>
    <row r="453" spans="2:8" x14ac:dyDescent="0.3">
      <c r="B453" s="7">
        <v>450</v>
      </c>
      <c r="C453" s="5"/>
      <c r="D453" s="186"/>
      <c r="E453" s="187" t="str">
        <f t="shared" ref="E453:E503" si="28">IF(C453&gt;0,C453/10,IF(D453&gt;0,D453,""))</f>
        <v/>
      </c>
      <c r="F453" s="16" t="str">
        <f t="shared" ref="F453:F503" si="29">IF(C453&gt;0,PI()*(C453/2000)^2,IF(D453&gt;0,PI()*(D453/200)^2,""))</f>
        <v/>
      </c>
      <c r="G453" s="4" t="str">
        <f t="shared" ref="G453:G503" si="30">IF(OR(C453&gt;0,D453&gt;0),F453/$I$4,"")</f>
        <v/>
      </c>
      <c r="H453" s="16" t="str">
        <f t="shared" ref="H453:H503" si="31">IF(OR(C453&gt;0,D453&gt;0),E453*G453,"")</f>
        <v/>
      </c>
    </row>
    <row r="454" spans="2:8" x14ac:dyDescent="0.3">
      <c r="B454" s="7">
        <v>451</v>
      </c>
      <c r="C454" s="5"/>
      <c r="D454" s="186"/>
      <c r="E454" s="187" t="str">
        <f t="shared" si="28"/>
        <v/>
      </c>
      <c r="F454" s="16" t="str">
        <f t="shared" si="29"/>
        <v/>
      </c>
      <c r="G454" s="4" t="str">
        <f t="shared" si="30"/>
        <v/>
      </c>
      <c r="H454" s="16" t="str">
        <f t="shared" si="31"/>
        <v/>
      </c>
    </row>
    <row r="455" spans="2:8" x14ac:dyDescent="0.3">
      <c r="B455" s="7">
        <v>452</v>
      </c>
      <c r="C455" s="5"/>
      <c r="D455" s="186"/>
      <c r="E455" s="187" t="str">
        <f t="shared" si="28"/>
        <v/>
      </c>
      <c r="F455" s="16" t="str">
        <f t="shared" si="29"/>
        <v/>
      </c>
      <c r="G455" s="4" t="str">
        <f t="shared" si="30"/>
        <v/>
      </c>
      <c r="H455" s="16" t="str">
        <f t="shared" si="31"/>
        <v/>
      </c>
    </row>
    <row r="456" spans="2:8" x14ac:dyDescent="0.3">
      <c r="B456" s="7">
        <v>453</v>
      </c>
      <c r="C456" s="5"/>
      <c r="D456" s="186"/>
      <c r="E456" s="187" t="str">
        <f t="shared" si="28"/>
        <v/>
      </c>
      <c r="F456" s="16" t="str">
        <f t="shared" si="29"/>
        <v/>
      </c>
      <c r="G456" s="4" t="str">
        <f t="shared" si="30"/>
        <v/>
      </c>
      <c r="H456" s="16" t="str">
        <f t="shared" si="31"/>
        <v/>
      </c>
    </row>
    <row r="457" spans="2:8" x14ac:dyDescent="0.3">
      <c r="B457" s="7">
        <v>454</v>
      </c>
      <c r="C457" s="5"/>
      <c r="D457" s="186"/>
      <c r="E457" s="187" t="str">
        <f t="shared" si="28"/>
        <v/>
      </c>
      <c r="F457" s="16" t="str">
        <f t="shared" si="29"/>
        <v/>
      </c>
      <c r="G457" s="4" t="str">
        <f t="shared" si="30"/>
        <v/>
      </c>
      <c r="H457" s="16" t="str">
        <f t="shared" si="31"/>
        <v/>
      </c>
    </row>
    <row r="458" spans="2:8" x14ac:dyDescent="0.3">
      <c r="B458" s="7">
        <v>455</v>
      </c>
      <c r="C458" s="5"/>
      <c r="D458" s="186"/>
      <c r="E458" s="187" t="str">
        <f t="shared" si="28"/>
        <v/>
      </c>
      <c r="F458" s="16" t="str">
        <f t="shared" si="29"/>
        <v/>
      </c>
      <c r="G458" s="4" t="str">
        <f t="shared" si="30"/>
        <v/>
      </c>
      <c r="H458" s="16" t="str">
        <f t="shared" si="31"/>
        <v/>
      </c>
    </row>
    <row r="459" spans="2:8" x14ac:dyDescent="0.3">
      <c r="B459" s="7">
        <v>456</v>
      </c>
      <c r="C459" s="5"/>
      <c r="D459" s="186"/>
      <c r="E459" s="187" t="str">
        <f t="shared" si="28"/>
        <v/>
      </c>
      <c r="F459" s="16" t="str">
        <f t="shared" si="29"/>
        <v/>
      </c>
      <c r="G459" s="4" t="str">
        <f t="shared" si="30"/>
        <v/>
      </c>
      <c r="H459" s="16" t="str">
        <f t="shared" si="31"/>
        <v/>
      </c>
    </row>
    <row r="460" spans="2:8" x14ac:dyDescent="0.3">
      <c r="B460" s="7">
        <v>457</v>
      </c>
      <c r="C460" s="5"/>
      <c r="D460" s="186"/>
      <c r="E460" s="187" t="str">
        <f t="shared" si="28"/>
        <v/>
      </c>
      <c r="F460" s="16" t="str">
        <f t="shared" si="29"/>
        <v/>
      </c>
      <c r="G460" s="4" t="str">
        <f t="shared" si="30"/>
        <v/>
      </c>
      <c r="H460" s="16" t="str">
        <f t="shared" si="31"/>
        <v/>
      </c>
    </row>
    <row r="461" spans="2:8" x14ac:dyDescent="0.3">
      <c r="B461" s="7">
        <v>458</v>
      </c>
      <c r="C461" s="5"/>
      <c r="D461" s="186"/>
      <c r="E461" s="187" t="str">
        <f t="shared" si="28"/>
        <v/>
      </c>
      <c r="F461" s="16" t="str">
        <f t="shared" si="29"/>
        <v/>
      </c>
      <c r="G461" s="4" t="str">
        <f t="shared" si="30"/>
        <v/>
      </c>
      <c r="H461" s="16" t="str">
        <f t="shared" si="31"/>
        <v/>
      </c>
    </row>
    <row r="462" spans="2:8" x14ac:dyDescent="0.3">
      <c r="B462" s="7">
        <v>459</v>
      </c>
      <c r="C462" s="5"/>
      <c r="D462" s="186"/>
      <c r="E462" s="187" t="str">
        <f t="shared" si="28"/>
        <v/>
      </c>
      <c r="F462" s="16" t="str">
        <f t="shared" si="29"/>
        <v/>
      </c>
      <c r="G462" s="4" t="str">
        <f t="shared" si="30"/>
        <v/>
      </c>
      <c r="H462" s="16" t="str">
        <f t="shared" si="31"/>
        <v/>
      </c>
    </row>
    <row r="463" spans="2:8" x14ac:dyDescent="0.3">
      <c r="B463" s="7">
        <v>460</v>
      </c>
      <c r="C463" s="5"/>
      <c r="D463" s="186"/>
      <c r="E463" s="187" t="str">
        <f t="shared" si="28"/>
        <v/>
      </c>
      <c r="F463" s="16" t="str">
        <f t="shared" si="29"/>
        <v/>
      </c>
      <c r="G463" s="4" t="str">
        <f t="shared" si="30"/>
        <v/>
      </c>
      <c r="H463" s="16" t="str">
        <f t="shared" si="31"/>
        <v/>
      </c>
    </row>
    <row r="464" spans="2:8" x14ac:dyDescent="0.3">
      <c r="B464" s="7">
        <v>461</v>
      </c>
      <c r="C464" s="5"/>
      <c r="D464" s="186"/>
      <c r="E464" s="187" t="str">
        <f t="shared" si="28"/>
        <v/>
      </c>
      <c r="F464" s="16" t="str">
        <f t="shared" si="29"/>
        <v/>
      </c>
      <c r="G464" s="4" t="str">
        <f t="shared" si="30"/>
        <v/>
      </c>
      <c r="H464" s="16" t="str">
        <f t="shared" si="31"/>
        <v/>
      </c>
    </row>
    <row r="465" spans="2:8" x14ac:dyDescent="0.3">
      <c r="B465" s="7">
        <v>462</v>
      </c>
      <c r="C465" s="5"/>
      <c r="D465" s="186"/>
      <c r="E465" s="187" t="str">
        <f t="shared" si="28"/>
        <v/>
      </c>
      <c r="F465" s="16" t="str">
        <f t="shared" si="29"/>
        <v/>
      </c>
      <c r="G465" s="4" t="str">
        <f t="shared" si="30"/>
        <v/>
      </c>
      <c r="H465" s="16" t="str">
        <f t="shared" si="31"/>
        <v/>
      </c>
    </row>
    <row r="466" spans="2:8" x14ac:dyDescent="0.3">
      <c r="B466" s="7">
        <v>463</v>
      </c>
      <c r="C466" s="5"/>
      <c r="D466" s="186"/>
      <c r="E466" s="187" t="str">
        <f t="shared" si="28"/>
        <v/>
      </c>
      <c r="F466" s="16" t="str">
        <f t="shared" si="29"/>
        <v/>
      </c>
      <c r="G466" s="4" t="str">
        <f t="shared" si="30"/>
        <v/>
      </c>
      <c r="H466" s="16" t="str">
        <f t="shared" si="31"/>
        <v/>
      </c>
    </row>
    <row r="467" spans="2:8" x14ac:dyDescent="0.3">
      <c r="B467" s="7">
        <v>464</v>
      </c>
      <c r="C467" s="5"/>
      <c r="D467" s="186"/>
      <c r="E467" s="187" t="str">
        <f t="shared" si="28"/>
        <v/>
      </c>
      <c r="F467" s="16" t="str">
        <f t="shared" si="29"/>
        <v/>
      </c>
      <c r="G467" s="4" t="str">
        <f t="shared" si="30"/>
        <v/>
      </c>
      <c r="H467" s="16" t="str">
        <f t="shared" si="31"/>
        <v/>
      </c>
    </row>
    <row r="468" spans="2:8" x14ac:dyDescent="0.3">
      <c r="B468" s="7">
        <v>465</v>
      </c>
      <c r="C468" s="5"/>
      <c r="D468" s="186"/>
      <c r="E468" s="187" t="str">
        <f t="shared" si="28"/>
        <v/>
      </c>
      <c r="F468" s="16" t="str">
        <f t="shared" si="29"/>
        <v/>
      </c>
      <c r="G468" s="4" t="str">
        <f t="shared" si="30"/>
        <v/>
      </c>
      <c r="H468" s="16" t="str">
        <f t="shared" si="31"/>
        <v/>
      </c>
    </row>
    <row r="469" spans="2:8" x14ac:dyDescent="0.3">
      <c r="B469" s="7">
        <v>466</v>
      </c>
      <c r="C469" s="5"/>
      <c r="D469" s="186"/>
      <c r="E469" s="187" t="str">
        <f t="shared" si="28"/>
        <v/>
      </c>
      <c r="F469" s="16" t="str">
        <f t="shared" si="29"/>
        <v/>
      </c>
      <c r="G469" s="4" t="str">
        <f t="shared" si="30"/>
        <v/>
      </c>
      <c r="H469" s="16" t="str">
        <f t="shared" si="31"/>
        <v/>
      </c>
    </row>
    <row r="470" spans="2:8" x14ac:dyDescent="0.3">
      <c r="B470" s="7">
        <v>467</v>
      </c>
      <c r="C470" s="5"/>
      <c r="D470" s="186"/>
      <c r="E470" s="187" t="str">
        <f t="shared" si="28"/>
        <v/>
      </c>
      <c r="F470" s="16" t="str">
        <f t="shared" si="29"/>
        <v/>
      </c>
      <c r="G470" s="4" t="str">
        <f t="shared" si="30"/>
        <v/>
      </c>
      <c r="H470" s="16" t="str">
        <f t="shared" si="31"/>
        <v/>
      </c>
    </row>
    <row r="471" spans="2:8" x14ac:dyDescent="0.3">
      <c r="B471" s="7">
        <v>468</v>
      </c>
      <c r="C471" s="5"/>
      <c r="D471" s="186"/>
      <c r="E471" s="187" t="str">
        <f t="shared" si="28"/>
        <v/>
      </c>
      <c r="F471" s="16" t="str">
        <f t="shared" si="29"/>
        <v/>
      </c>
      <c r="G471" s="4" t="str">
        <f t="shared" si="30"/>
        <v/>
      </c>
      <c r="H471" s="16" t="str">
        <f t="shared" si="31"/>
        <v/>
      </c>
    </row>
    <row r="472" spans="2:8" x14ac:dyDescent="0.3">
      <c r="B472" s="7">
        <v>469</v>
      </c>
      <c r="C472" s="5"/>
      <c r="D472" s="186"/>
      <c r="E472" s="187" t="str">
        <f t="shared" si="28"/>
        <v/>
      </c>
      <c r="F472" s="16" t="str">
        <f t="shared" si="29"/>
        <v/>
      </c>
      <c r="G472" s="4" t="str">
        <f t="shared" si="30"/>
        <v/>
      </c>
      <c r="H472" s="16" t="str">
        <f t="shared" si="31"/>
        <v/>
      </c>
    </row>
    <row r="473" spans="2:8" x14ac:dyDescent="0.3">
      <c r="B473" s="7">
        <v>470</v>
      </c>
      <c r="C473" s="5"/>
      <c r="D473" s="186"/>
      <c r="E473" s="187" t="str">
        <f t="shared" si="28"/>
        <v/>
      </c>
      <c r="F473" s="16" t="str">
        <f t="shared" si="29"/>
        <v/>
      </c>
      <c r="G473" s="4" t="str">
        <f t="shared" si="30"/>
        <v/>
      </c>
      <c r="H473" s="16" t="str">
        <f t="shared" si="31"/>
        <v/>
      </c>
    </row>
    <row r="474" spans="2:8" x14ac:dyDescent="0.3">
      <c r="B474" s="7">
        <v>471</v>
      </c>
      <c r="C474" s="5"/>
      <c r="D474" s="186"/>
      <c r="E474" s="187" t="str">
        <f t="shared" si="28"/>
        <v/>
      </c>
      <c r="F474" s="16" t="str">
        <f t="shared" si="29"/>
        <v/>
      </c>
      <c r="G474" s="4" t="str">
        <f t="shared" si="30"/>
        <v/>
      </c>
      <c r="H474" s="16" t="str">
        <f t="shared" si="31"/>
        <v/>
      </c>
    </row>
    <row r="475" spans="2:8" x14ac:dyDescent="0.3">
      <c r="B475" s="7">
        <v>472</v>
      </c>
      <c r="C475" s="5"/>
      <c r="D475" s="186"/>
      <c r="E475" s="187" t="str">
        <f t="shared" si="28"/>
        <v/>
      </c>
      <c r="F475" s="16" t="str">
        <f t="shared" si="29"/>
        <v/>
      </c>
      <c r="G475" s="4" t="str">
        <f t="shared" si="30"/>
        <v/>
      </c>
      <c r="H475" s="16" t="str">
        <f t="shared" si="31"/>
        <v/>
      </c>
    </row>
    <row r="476" spans="2:8" x14ac:dyDescent="0.3">
      <c r="B476" s="7">
        <v>473</v>
      </c>
      <c r="C476" s="5"/>
      <c r="D476" s="186"/>
      <c r="E476" s="187" t="str">
        <f t="shared" si="28"/>
        <v/>
      </c>
      <c r="F476" s="16" t="str">
        <f t="shared" si="29"/>
        <v/>
      </c>
      <c r="G476" s="4" t="str">
        <f t="shared" si="30"/>
        <v/>
      </c>
      <c r="H476" s="16" t="str">
        <f t="shared" si="31"/>
        <v/>
      </c>
    </row>
    <row r="477" spans="2:8" x14ac:dyDescent="0.3">
      <c r="B477" s="7">
        <v>474</v>
      </c>
      <c r="C477" s="5"/>
      <c r="D477" s="186"/>
      <c r="E477" s="187" t="str">
        <f t="shared" si="28"/>
        <v/>
      </c>
      <c r="F477" s="16" t="str">
        <f t="shared" si="29"/>
        <v/>
      </c>
      <c r="G477" s="4" t="str">
        <f t="shared" si="30"/>
        <v/>
      </c>
      <c r="H477" s="16" t="str">
        <f t="shared" si="31"/>
        <v/>
      </c>
    </row>
    <row r="478" spans="2:8" x14ac:dyDescent="0.3">
      <c r="B478" s="7">
        <v>475</v>
      </c>
      <c r="C478" s="5"/>
      <c r="D478" s="186"/>
      <c r="E478" s="187" t="str">
        <f t="shared" si="28"/>
        <v/>
      </c>
      <c r="F478" s="16" t="str">
        <f t="shared" si="29"/>
        <v/>
      </c>
      <c r="G478" s="4" t="str">
        <f t="shared" si="30"/>
        <v/>
      </c>
      <c r="H478" s="16" t="str">
        <f t="shared" si="31"/>
        <v/>
      </c>
    </row>
    <row r="479" spans="2:8" x14ac:dyDescent="0.3">
      <c r="B479" s="7">
        <v>476</v>
      </c>
      <c r="C479" s="5"/>
      <c r="D479" s="186"/>
      <c r="E479" s="187" t="str">
        <f t="shared" si="28"/>
        <v/>
      </c>
      <c r="F479" s="16" t="str">
        <f t="shared" si="29"/>
        <v/>
      </c>
      <c r="G479" s="4" t="str">
        <f t="shared" si="30"/>
        <v/>
      </c>
      <c r="H479" s="16" t="str">
        <f t="shared" si="31"/>
        <v/>
      </c>
    </row>
    <row r="480" spans="2:8" x14ac:dyDescent="0.3">
      <c r="B480" s="7">
        <v>477</v>
      </c>
      <c r="C480" s="5"/>
      <c r="D480" s="186"/>
      <c r="E480" s="187" t="str">
        <f t="shared" si="28"/>
        <v/>
      </c>
      <c r="F480" s="16" t="str">
        <f t="shared" si="29"/>
        <v/>
      </c>
      <c r="G480" s="4" t="str">
        <f t="shared" si="30"/>
        <v/>
      </c>
      <c r="H480" s="16" t="str">
        <f t="shared" si="31"/>
        <v/>
      </c>
    </row>
    <row r="481" spans="2:8" x14ac:dyDescent="0.3">
      <c r="B481" s="7">
        <v>478</v>
      </c>
      <c r="C481" s="5"/>
      <c r="D481" s="186"/>
      <c r="E481" s="187" t="str">
        <f t="shared" si="28"/>
        <v/>
      </c>
      <c r="F481" s="16" t="str">
        <f t="shared" si="29"/>
        <v/>
      </c>
      <c r="G481" s="4" t="str">
        <f t="shared" si="30"/>
        <v/>
      </c>
      <c r="H481" s="16" t="str">
        <f t="shared" si="31"/>
        <v/>
      </c>
    </row>
    <row r="482" spans="2:8" x14ac:dyDescent="0.3">
      <c r="B482" s="7">
        <v>479</v>
      </c>
      <c r="C482" s="5"/>
      <c r="D482" s="186"/>
      <c r="E482" s="187" t="str">
        <f t="shared" si="28"/>
        <v/>
      </c>
      <c r="F482" s="16" t="str">
        <f t="shared" si="29"/>
        <v/>
      </c>
      <c r="G482" s="4" t="str">
        <f t="shared" si="30"/>
        <v/>
      </c>
      <c r="H482" s="16" t="str">
        <f t="shared" si="31"/>
        <v/>
      </c>
    </row>
    <row r="483" spans="2:8" x14ac:dyDescent="0.3">
      <c r="B483" s="7">
        <v>480</v>
      </c>
      <c r="C483" s="5"/>
      <c r="D483" s="186"/>
      <c r="E483" s="187" t="str">
        <f t="shared" si="28"/>
        <v/>
      </c>
      <c r="F483" s="16" t="str">
        <f t="shared" si="29"/>
        <v/>
      </c>
      <c r="G483" s="4" t="str">
        <f t="shared" si="30"/>
        <v/>
      </c>
      <c r="H483" s="16" t="str">
        <f t="shared" si="31"/>
        <v/>
      </c>
    </row>
    <row r="484" spans="2:8" x14ac:dyDescent="0.3">
      <c r="B484" s="7">
        <v>481</v>
      </c>
      <c r="C484" s="5"/>
      <c r="D484" s="186"/>
      <c r="E484" s="187" t="str">
        <f t="shared" si="28"/>
        <v/>
      </c>
      <c r="F484" s="16" t="str">
        <f t="shared" si="29"/>
        <v/>
      </c>
      <c r="G484" s="4" t="str">
        <f t="shared" si="30"/>
        <v/>
      </c>
      <c r="H484" s="16" t="str">
        <f t="shared" si="31"/>
        <v/>
      </c>
    </row>
    <row r="485" spans="2:8" x14ac:dyDescent="0.3">
      <c r="B485" s="7">
        <v>482</v>
      </c>
      <c r="C485" s="5"/>
      <c r="D485" s="186"/>
      <c r="E485" s="187" t="str">
        <f t="shared" si="28"/>
        <v/>
      </c>
      <c r="F485" s="16" t="str">
        <f t="shared" si="29"/>
        <v/>
      </c>
      <c r="G485" s="4" t="str">
        <f t="shared" si="30"/>
        <v/>
      </c>
      <c r="H485" s="16" t="str">
        <f t="shared" si="31"/>
        <v/>
      </c>
    </row>
    <row r="486" spans="2:8" x14ac:dyDescent="0.3">
      <c r="B486" s="7">
        <v>483</v>
      </c>
      <c r="C486" s="5"/>
      <c r="D486" s="186"/>
      <c r="E486" s="187" t="str">
        <f t="shared" si="28"/>
        <v/>
      </c>
      <c r="F486" s="16" t="str">
        <f t="shared" si="29"/>
        <v/>
      </c>
      <c r="G486" s="4" t="str">
        <f t="shared" si="30"/>
        <v/>
      </c>
      <c r="H486" s="16" t="str">
        <f t="shared" si="31"/>
        <v/>
      </c>
    </row>
    <row r="487" spans="2:8" x14ac:dyDescent="0.3">
      <c r="B487" s="7">
        <v>484</v>
      </c>
      <c r="C487" s="5"/>
      <c r="D487" s="186"/>
      <c r="E487" s="187" t="str">
        <f t="shared" si="28"/>
        <v/>
      </c>
      <c r="F487" s="16" t="str">
        <f t="shared" si="29"/>
        <v/>
      </c>
      <c r="G487" s="4" t="str">
        <f t="shared" si="30"/>
        <v/>
      </c>
      <c r="H487" s="16" t="str">
        <f t="shared" si="31"/>
        <v/>
      </c>
    </row>
    <row r="488" spans="2:8" x14ac:dyDescent="0.3">
      <c r="B488" s="7">
        <v>485</v>
      </c>
      <c r="C488" s="5"/>
      <c r="D488" s="186"/>
      <c r="E488" s="187" t="str">
        <f t="shared" si="28"/>
        <v/>
      </c>
      <c r="F488" s="16" t="str">
        <f t="shared" si="29"/>
        <v/>
      </c>
      <c r="G488" s="4" t="str">
        <f t="shared" si="30"/>
        <v/>
      </c>
      <c r="H488" s="16" t="str">
        <f t="shared" si="31"/>
        <v/>
      </c>
    </row>
    <row r="489" spans="2:8" x14ac:dyDescent="0.3">
      <c r="B489" s="7">
        <v>486</v>
      </c>
      <c r="C489" s="5"/>
      <c r="D489" s="186"/>
      <c r="E489" s="187" t="str">
        <f t="shared" si="28"/>
        <v/>
      </c>
      <c r="F489" s="16" t="str">
        <f t="shared" si="29"/>
        <v/>
      </c>
      <c r="G489" s="4" t="str">
        <f t="shared" si="30"/>
        <v/>
      </c>
      <c r="H489" s="16" t="str">
        <f t="shared" si="31"/>
        <v/>
      </c>
    </row>
    <row r="490" spans="2:8" x14ac:dyDescent="0.3">
      <c r="B490" s="7">
        <v>487</v>
      </c>
      <c r="C490" s="5"/>
      <c r="D490" s="186"/>
      <c r="E490" s="187" t="str">
        <f t="shared" si="28"/>
        <v/>
      </c>
      <c r="F490" s="16" t="str">
        <f t="shared" si="29"/>
        <v/>
      </c>
      <c r="G490" s="4" t="str">
        <f t="shared" si="30"/>
        <v/>
      </c>
      <c r="H490" s="16" t="str">
        <f t="shared" si="31"/>
        <v/>
      </c>
    </row>
    <row r="491" spans="2:8" x14ac:dyDescent="0.3">
      <c r="B491" s="7">
        <v>488</v>
      </c>
      <c r="C491" s="5"/>
      <c r="D491" s="186"/>
      <c r="E491" s="187" t="str">
        <f t="shared" si="28"/>
        <v/>
      </c>
      <c r="F491" s="16" t="str">
        <f t="shared" si="29"/>
        <v/>
      </c>
      <c r="G491" s="4" t="str">
        <f t="shared" si="30"/>
        <v/>
      </c>
      <c r="H491" s="16" t="str">
        <f t="shared" si="31"/>
        <v/>
      </c>
    </row>
    <row r="492" spans="2:8" x14ac:dyDescent="0.3">
      <c r="B492" s="7">
        <v>489</v>
      </c>
      <c r="C492" s="5"/>
      <c r="D492" s="186"/>
      <c r="E492" s="187" t="str">
        <f t="shared" si="28"/>
        <v/>
      </c>
      <c r="F492" s="16" t="str">
        <f t="shared" si="29"/>
        <v/>
      </c>
      <c r="G492" s="4" t="str">
        <f t="shared" si="30"/>
        <v/>
      </c>
      <c r="H492" s="16" t="str">
        <f t="shared" si="31"/>
        <v/>
      </c>
    </row>
    <row r="493" spans="2:8" x14ac:dyDescent="0.3">
      <c r="B493" s="7">
        <v>490</v>
      </c>
      <c r="C493" s="5"/>
      <c r="D493" s="186"/>
      <c r="E493" s="187" t="str">
        <f t="shared" si="28"/>
        <v/>
      </c>
      <c r="F493" s="16" t="str">
        <f t="shared" si="29"/>
        <v/>
      </c>
      <c r="G493" s="4" t="str">
        <f t="shared" si="30"/>
        <v/>
      </c>
      <c r="H493" s="16" t="str">
        <f t="shared" si="31"/>
        <v/>
      </c>
    </row>
    <row r="494" spans="2:8" x14ac:dyDescent="0.3">
      <c r="B494" s="7">
        <v>491</v>
      </c>
      <c r="C494" s="5"/>
      <c r="D494" s="186"/>
      <c r="E494" s="187" t="str">
        <f t="shared" si="28"/>
        <v/>
      </c>
      <c r="F494" s="16" t="str">
        <f t="shared" si="29"/>
        <v/>
      </c>
      <c r="G494" s="4" t="str">
        <f t="shared" si="30"/>
        <v/>
      </c>
      <c r="H494" s="16" t="str">
        <f t="shared" si="31"/>
        <v/>
      </c>
    </row>
    <row r="495" spans="2:8" x14ac:dyDescent="0.3">
      <c r="B495" s="7">
        <v>492</v>
      </c>
      <c r="C495" s="5"/>
      <c r="D495" s="186"/>
      <c r="E495" s="187" t="str">
        <f t="shared" si="28"/>
        <v/>
      </c>
      <c r="F495" s="16" t="str">
        <f t="shared" si="29"/>
        <v/>
      </c>
      <c r="G495" s="4" t="str">
        <f t="shared" si="30"/>
        <v/>
      </c>
      <c r="H495" s="16" t="str">
        <f t="shared" si="31"/>
        <v/>
      </c>
    </row>
    <row r="496" spans="2:8" x14ac:dyDescent="0.3">
      <c r="B496" s="7">
        <v>493</v>
      </c>
      <c r="C496" s="5"/>
      <c r="D496" s="186"/>
      <c r="E496" s="187" t="str">
        <f t="shared" si="28"/>
        <v/>
      </c>
      <c r="F496" s="16" t="str">
        <f t="shared" si="29"/>
        <v/>
      </c>
      <c r="G496" s="4" t="str">
        <f t="shared" si="30"/>
        <v/>
      </c>
      <c r="H496" s="16" t="str">
        <f t="shared" si="31"/>
        <v/>
      </c>
    </row>
    <row r="497" spans="2:8" x14ac:dyDescent="0.3">
      <c r="B497" s="7">
        <v>494</v>
      </c>
      <c r="C497" s="5"/>
      <c r="D497" s="186"/>
      <c r="E497" s="187" t="str">
        <f t="shared" si="28"/>
        <v/>
      </c>
      <c r="F497" s="16" t="str">
        <f t="shared" si="29"/>
        <v/>
      </c>
      <c r="G497" s="4" t="str">
        <f t="shared" si="30"/>
        <v/>
      </c>
      <c r="H497" s="16" t="str">
        <f t="shared" si="31"/>
        <v/>
      </c>
    </row>
    <row r="498" spans="2:8" x14ac:dyDescent="0.3">
      <c r="B498" s="7">
        <v>495</v>
      </c>
      <c r="C498" s="5"/>
      <c r="D498" s="186"/>
      <c r="E498" s="187" t="str">
        <f t="shared" si="28"/>
        <v/>
      </c>
      <c r="F498" s="16" t="str">
        <f t="shared" si="29"/>
        <v/>
      </c>
      <c r="G498" s="4" t="str">
        <f t="shared" si="30"/>
        <v/>
      </c>
      <c r="H498" s="16" t="str">
        <f t="shared" si="31"/>
        <v/>
      </c>
    </row>
    <row r="499" spans="2:8" x14ac:dyDescent="0.3">
      <c r="B499" s="7">
        <v>496</v>
      </c>
      <c r="C499" s="5"/>
      <c r="D499" s="186"/>
      <c r="E499" s="187" t="str">
        <f t="shared" si="28"/>
        <v/>
      </c>
      <c r="F499" s="16" t="str">
        <f t="shared" si="29"/>
        <v/>
      </c>
      <c r="G499" s="4" t="str">
        <f t="shared" si="30"/>
        <v/>
      </c>
      <c r="H499" s="16" t="str">
        <f t="shared" si="31"/>
        <v/>
      </c>
    </row>
    <row r="500" spans="2:8" x14ac:dyDescent="0.3">
      <c r="B500" s="7">
        <v>497</v>
      </c>
      <c r="C500" s="5"/>
      <c r="D500" s="186"/>
      <c r="E500" s="187" t="str">
        <f t="shared" si="28"/>
        <v/>
      </c>
      <c r="F500" s="16" t="str">
        <f t="shared" si="29"/>
        <v/>
      </c>
      <c r="G500" s="4" t="str">
        <f t="shared" si="30"/>
        <v/>
      </c>
      <c r="H500" s="16" t="str">
        <f t="shared" si="31"/>
        <v/>
      </c>
    </row>
    <row r="501" spans="2:8" x14ac:dyDescent="0.3">
      <c r="B501" s="7">
        <v>498</v>
      </c>
      <c r="C501" s="5"/>
      <c r="D501" s="186"/>
      <c r="E501" s="187" t="str">
        <f t="shared" si="28"/>
        <v/>
      </c>
      <c r="F501" s="16" t="str">
        <f t="shared" si="29"/>
        <v/>
      </c>
      <c r="G501" s="4" t="str">
        <f t="shared" si="30"/>
        <v/>
      </c>
      <c r="H501" s="16" t="str">
        <f t="shared" si="31"/>
        <v/>
      </c>
    </row>
    <row r="502" spans="2:8" x14ac:dyDescent="0.3">
      <c r="B502" s="7">
        <v>499</v>
      </c>
      <c r="C502" s="5"/>
      <c r="D502" s="186"/>
      <c r="E502" s="187" t="str">
        <f t="shared" si="28"/>
        <v/>
      </c>
      <c r="F502" s="16" t="str">
        <f t="shared" si="29"/>
        <v/>
      </c>
      <c r="G502" s="4" t="str">
        <f t="shared" si="30"/>
        <v/>
      </c>
      <c r="H502" s="16" t="str">
        <f t="shared" si="31"/>
        <v/>
      </c>
    </row>
    <row r="503" spans="2:8" x14ac:dyDescent="0.3">
      <c r="B503" s="7">
        <v>500</v>
      </c>
      <c r="C503" s="5"/>
      <c r="D503" s="186"/>
      <c r="E503" s="187" t="str">
        <f t="shared" si="28"/>
        <v/>
      </c>
      <c r="F503" s="16" t="str">
        <f t="shared" si="29"/>
        <v/>
      </c>
      <c r="G503" s="4" t="str">
        <f t="shared" si="30"/>
        <v/>
      </c>
      <c r="H503" s="16" t="str">
        <f t="shared" si="31"/>
        <v/>
      </c>
    </row>
  </sheetData>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0"/>
  <dimension ref="B2:L503"/>
  <sheetViews>
    <sheetView zoomScale="85" zoomScaleNormal="85" workbookViewId="0"/>
  </sheetViews>
  <sheetFormatPr defaultRowHeight="14.4" x14ac:dyDescent="0.3"/>
  <cols>
    <col min="2" max="2" width="9.109375" bestFit="1" customWidth="1"/>
    <col min="3" max="4" width="9.109375" customWidth="1"/>
    <col min="5" max="5" width="7.6640625" bestFit="1" customWidth="1"/>
    <col min="6" max="6" width="8.21875" bestFit="1" customWidth="1"/>
    <col min="7" max="7" width="11.88671875" bestFit="1" customWidth="1"/>
    <col min="8" max="8" width="9.109375" bestFit="1" customWidth="1"/>
    <col min="9" max="9" width="12.33203125" bestFit="1" customWidth="1"/>
    <col min="11" max="13" width="12.6640625" bestFit="1" customWidth="1"/>
    <col min="14" max="14" width="11.109375" bestFit="1" customWidth="1"/>
    <col min="15" max="15" width="10.6640625" bestFit="1" customWidth="1"/>
  </cols>
  <sheetData>
    <row r="2" spans="2:12" ht="15" thickBot="1" x14ac:dyDescent="0.35">
      <c r="B2" s="18" t="s">
        <v>58</v>
      </c>
      <c r="C2" s="44"/>
      <c r="D2" s="44"/>
    </row>
    <row r="3" spans="2:12" ht="17.399999999999999" thickBot="1" x14ac:dyDescent="0.4">
      <c r="B3" s="6" t="s">
        <v>57</v>
      </c>
      <c r="C3" s="6" t="s">
        <v>594</v>
      </c>
      <c r="D3" s="6" t="s">
        <v>59</v>
      </c>
      <c r="E3" s="6" t="s">
        <v>59</v>
      </c>
      <c r="F3" s="192" t="s">
        <v>597</v>
      </c>
      <c r="G3" s="3" t="s">
        <v>51</v>
      </c>
      <c r="K3" s="17" t="s">
        <v>50</v>
      </c>
      <c r="L3" s="26">
        <f>SUMIF(H4:H503,"&gt;0",H4:H503)</f>
        <v>0</v>
      </c>
    </row>
    <row r="4" spans="2:12" x14ac:dyDescent="0.3">
      <c r="B4" s="7">
        <v>1</v>
      </c>
      <c r="C4" s="5"/>
      <c r="D4" s="186"/>
      <c r="E4" s="187" t="str">
        <f>IF(C4&gt;0,C4/10,IF(D4&gt;0,D4,""))</f>
        <v/>
      </c>
      <c r="F4" s="16" t="str">
        <f>IF(C4&gt;0,PI()*(C4/2000)^2,IF(D4&gt;0,PI()*(D4/200)^2,""))</f>
        <v/>
      </c>
      <c r="G4" s="4" t="str">
        <f>IF(OR(C4&gt;0,D4&gt;0),F4/$I$4,"")</f>
        <v/>
      </c>
      <c r="H4" s="16" t="str">
        <f>IF(OR(C4&gt;0,D4&gt;0),E4*G4,"")</f>
        <v/>
      </c>
      <c r="I4" s="20">
        <f>SUM(F4:F503)</f>
        <v>0</v>
      </c>
    </row>
    <row r="5" spans="2:12" x14ac:dyDescent="0.3">
      <c r="B5" s="7">
        <v>2</v>
      </c>
      <c r="C5" s="5"/>
      <c r="D5" s="186"/>
      <c r="E5" s="187" t="str">
        <f t="shared" ref="E5:E68" si="0">IF(C5&gt;0,C5/10,IF(D5&gt;0,D5,""))</f>
        <v/>
      </c>
      <c r="F5" s="16" t="str">
        <f t="shared" ref="F5:F68" si="1">IF(C5&gt;0,PI()*(C5/2000)^2,IF(D5&gt;0,PI()*(D5/200)^2,""))</f>
        <v/>
      </c>
      <c r="G5" s="4" t="str">
        <f t="shared" ref="G5:G68" si="2">IF(OR(C5&gt;0,D5&gt;0),F5/$I$4,"")</f>
        <v/>
      </c>
      <c r="H5" s="16" t="str">
        <f t="shared" ref="H5:H68" si="3">IF(OR(C5&gt;0,D5&gt;0),E5*G5,"")</f>
        <v/>
      </c>
    </row>
    <row r="6" spans="2:12" x14ac:dyDescent="0.3">
      <c r="B6" s="7">
        <v>3</v>
      </c>
      <c r="C6" s="5"/>
      <c r="D6" s="186"/>
      <c r="E6" s="187" t="str">
        <f t="shared" si="0"/>
        <v/>
      </c>
      <c r="F6" s="16" t="str">
        <f t="shared" si="1"/>
        <v/>
      </c>
      <c r="G6" s="4" t="str">
        <f t="shared" si="2"/>
        <v/>
      </c>
      <c r="H6" s="16" t="str">
        <f t="shared" si="3"/>
        <v/>
      </c>
    </row>
    <row r="7" spans="2:12" x14ac:dyDescent="0.3">
      <c r="B7" s="7">
        <v>4</v>
      </c>
      <c r="C7" s="5"/>
      <c r="D7" s="186"/>
      <c r="E7" s="187" t="str">
        <f t="shared" si="0"/>
        <v/>
      </c>
      <c r="F7" s="16" t="str">
        <f t="shared" si="1"/>
        <v/>
      </c>
      <c r="G7" s="4" t="str">
        <f t="shared" si="2"/>
        <v/>
      </c>
      <c r="H7" s="16" t="str">
        <f t="shared" si="3"/>
        <v/>
      </c>
    </row>
    <row r="8" spans="2:12" x14ac:dyDescent="0.3">
      <c r="B8" s="7">
        <v>5</v>
      </c>
      <c r="C8" s="5"/>
      <c r="D8" s="186"/>
      <c r="E8" s="187" t="str">
        <f t="shared" si="0"/>
        <v/>
      </c>
      <c r="F8" s="16" t="str">
        <f t="shared" si="1"/>
        <v/>
      </c>
      <c r="G8" s="4" t="str">
        <f t="shared" si="2"/>
        <v/>
      </c>
      <c r="H8" s="16" t="str">
        <f t="shared" si="3"/>
        <v/>
      </c>
    </row>
    <row r="9" spans="2:12" x14ac:dyDescent="0.3">
      <c r="B9" s="7">
        <v>6</v>
      </c>
      <c r="C9" s="5"/>
      <c r="D9" s="186"/>
      <c r="E9" s="187" t="str">
        <f t="shared" si="0"/>
        <v/>
      </c>
      <c r="F9" s="16" t="str">
        <f t="shared" si="1"/>
        <v/>
      </c>
      <c r="G9" s="4" t="str">
        <f t="shared" si="2"/>
        <v/>
      </c>
      <c r="H9" s="16" t="str">
        <f t="shared" si="3"/>
        <v/>
      </c>
    </row>
    <row r="10" spans="2:12" x14ac:dyDescent="0.3">
      <c r="B10" s="7">
        <v>7</v>
      </c>
      <c r="C10" s="5"/>
      <c r="D10" s="186"/>
      <c r="E10" s="187" t="str">
        <f t="shared" si="0"/>
        <v/>
      </c>
      <c r="F10" s="16" t="str">
        <f t="shared" si="1"/>
        <v/>
      </c>
      <c r="G10" s="4" t="str">
        <f t="shared" si="2"/>
        <v/>
      </c>
      <c r="H10" s="16" t="str">
        <f t="shared" si="3"/>
        <v/>
      </c>
    </row>
    <row r="11" spans="2:12" x14ac:dyDescent="0.3">
      <c r="B11" s="7">
        <v>8</v>
      </c>
      <c r="C11" s="5"/>
      <c r="D11" s="186"/>
      <c r="E11" s="187" t="str">
        <f t="shared" si="0"/>
        <v/>
      </c>
      <c r="F11" s="16" t="str">
        <f t="shared" si="1"/>
        <v/>
      </c>
      <c r="G11" s="4" t="str">
        <f t="shared" si="2"/>
        <v/>
      </c>
      <c r="H11" s="16" t="str">
        <f t="shared" si="3"/>
        <v/>
      </c>
    </row>
    <row r="12" spans="2:12" x14ac:dyDescent="0.3">
      <c r="B12" s="7">
        <v>9</v>
      </c>
      <c r="C12" s="5"/>
      <c r="D12" s="186"/>
      <c r="E12" s="187" t="str">
        <f t="shared" si="0"/>
        <v/>
      </c>
      <c r="F12" s="16" t="str">
        <f t="shared" si="1"/>
        <v/>
      </c>
      <c r="G12" s="4" t="str">
        <f t="shared" si="2"/>
        <v/>
      </c>
      <c r="H12" s="16" t="str">
        <f t="shared" si="3"/>
        <v/>
      </c>
    </row>
    <row r="13" spans="2:12" x14ac:dyDescent="0.3">
      <c r="B13" s="7">
        <v>10</v>
      </c>
      <c r="C13" s="5"/>
      <c r="D13" s="186"/>
      <c r="E13" s="187" t="str">
        <f t="shared" si="0"/>
        <v/>
      </c>
      <c r="F13" s="16" t="str">
        <f t="shared" si="1"/>
        <v/>
      </c>
      <c r="G13" s="4" t="str">
        <f t="shared" si="2"/>
        <v/>
      </c>
      <c r="H13" s="16" t="str">
        <f t="shared" si="3"/>
        <v/>
      </c>
    </row>
    <row r="14" spans="2:12" x14ac:dyDescent="0.3">
      <c r="B14" s="7">
        <v>11</v>
      </c>
      <c r="C14" s="5"/>
      <c r="D14" s="186"/>
      <c r="E14" s="187" t="str">
        <f t="shared" si="0"/>
        <v/>
      </c>
      <c r="F14" s="16" t="str">
        <f t="shared" si="1"/>
        <v/>
      </c>
      <c r="G14" s="4" t="str">
        <f t="shared" si="2"/>
        <v/>
      </c>
      <c r="H14" s="16" t="str">
        <f t="shared" si="3"/>
        <v/>
      </c>
    </row>
    <row r="15" spans="2:12" x14ac:dyDescent="0.3">
      <c r="B15" s="7">
        <v>12</v>
      </c>
      <c r="C15" s="5"/>
      <c r="D15" s="186"/>
      <c r="E15" s="187" t="str">
        <f t="shared" si="0"/>
        <v/>
      </c>
      <c r="F15" s="16" t="str">
        <f t="shared" si="1"/>
        <v/>
      </c>
      <c r="G15" s="4" t="str">
        <f t="shared" si="2"/>
        <v/>
      </c>
      <c r="H15" s="16" t="str">
        <f t="shared" si="3"/>
        <v/>
      </c>
    </row>
    <row r="16" spans="2:12" x14ac:dyDescent="0.3">
      <c r="B16" s="7">
        <v>13</v>
      </c>
      <c r="C16" s="5"/>
      <c r="D16" s="186"/>
      <c r="E16" s="187" t="str">
        <f t="shared" si="0"/>
        <v/>
      </c>
      <c r="F16" s="16" t="str">
        <f t="shared" si="1"/>
        <v/>
      </c>
      <c r="G16" s="4" t="str">
        <f t="shared" si="2"/>
        <v/>
      </c>
      <c r="H16" s="16" t="str">
        <f t="shared" si="3"/>
        <v/>
      </c>
    </row>
    <row r="17" spans="2:8" x14ac:dyDescent="0.3">
      <c r="B17" s="7">
        <v>14</v>
      </c>
      <c r="C17" s="5"/>
      <c r="D17" s="186"/>
      <c r="E17" s="187" t="str">
        <f t="shared" si="0"/>
        <v/>
      </c>
      <c r="F17" s="16" t="str">
        <f t="shared" si="1"/>
        <v/>
      </c>
      <c r="G17" s="4" t="str">
        <f t="shared" si="2"/>
        <v/>
      </c>
      <c r="H17" s="16" t="str">
        <f t="shared" si="3"/>
        <v/>
      </c>
    </row>
    <row r="18" spans="2:8" x14ac:dyDescent="0.3">
      <c r="B18" s="7">
        <v>15</v>
      </c>
      <c r="C18" s="5"/>
      <c r="D18" s="186"/>
      <c r="E18" s="187" t="str">
        <f t="shared" si="0"/>
        <v/>
      </c>
      <c r="F18" s="16" t="str">
        <f t="shared" si="1"/>
        <v/>
      </c>
      <c r="G18" s="4" t="str">
        <f t="shared" si="2"/>
        <v/>
      </c>
      <c r="H18" s="16" t="str">
        <f t="shared" si="3"/>
        <v/>
      </c>
    </row>
    <row r="19" spans="2:8" x14ac:dyDescent="0.3">
      <c r="B19" s="7">
        <v>16</v>
      </c>
      <c r="C19" s="5"/>
      <c r="D19" s="186"/>
      <c r="E19" s="187" t="str">
        <f t="shared" si="0"/>
        <v/>
      </c>
      <c r="F19" s="16" t="str">
        <f t="shared" si="1"/>
        <v/>
      </c>
      <c r="G19" s="4" t="str">
        <f t="shared" si="2"/>
        <v/>
      </c>
      <c r="H19" s="16" t="str">
        <f t="shared" si="3"/>
        <v/>
      </c>
    </row>
    <row r="20" spans="2:8" x14ac:dyDescent="0.3">
      <c r="B20" s="7">
        <v>17</v>
      </c>
      <c r="C20" s="5"/>
      <c r="D20" s="186"/>
      <c r="E20" s="187" t="str">
        <f t="shared" si="0"/>
        <v/>
      </c>
      <c r="F20" s="16" t="str">
        <f t="shared" si="1"/>
        <v/>
      </c>
      <c r="G20" s="4" t="str">
        <f t="shared" si="2"/>
        <v/>
      </c>
      <c r="H20" s="16" t="str">
        <f t="shared" si="3"/>
        <v/>
      </c>
    </row>
    <row r="21" spans="2:8" x14ac:dyDescent="0.3">
      <c r="B21" s="7">
        <v>18</v>
      </c>
      <c r="C21" s="5"/>
      <c r="D21" s="186"/>
      <c r="E21" s="187" t="str">
        <f t="shared" si="0"/>
        <v/>
      </c>
      <c r="F21" s="16" t="str">
        <f t="shared" si="1"/>
        <v/>
      </c>
      <c r="G21" s="4" t="str">
        <f t="shared" si="2"/>
        <v/>
      </c>
      <c r="H21" s="16" t="str">
        <f t="shared" si="3"/>
        <v/>
      </c>
    </row>
    <row r="22" spans="2:8" x14ac:dyDescent="0.3">
      <c r="B22" s="7">
        <v>19</v>
      </c>
      <c r="C22" s="5"/>
      <c r="D22" s="186"/>
      <c r="E22" s="187" t="str">
        <f t="shared" si="0"/>
        <v/>
      </c>
      <c r="F22" s="16" t="str">
        <f t="shared" si="1"/>
        <v/>
      </c>
      <c r="G22" s="4" t="str">
        <f t="shared" si="2"/>
        <v/>
      </c>
      <c r="H22" s="16" t="str">
        <f t="shared" si="3"/>
        <v/>
      </c>
    </row>
    <row r="23" spans="2:8" x14ac:dyDescent="0.3">
      <c r="B23" s="7">
        <v>20</v>
      </c>
      <c r="C23" s="5"/>
      <c r="D23" s="186"/>
      <c r="E23" s="187" t="str">
        <f t="shared" si="0"/>
        <v/>
      </c>
      <c r="F23" s="16" t="str">
        <f t="shared" si="1"/>
        <v/>
      </c>
      <c r="G23" s="4" t="str">
        <f t="shared" si="2"/>
        <v/>
      </c>
      <c r="H23" s="16" t="str">
        <f t="shared" si="3"/>
        <v/>
      </c>
    </row>
    <row r="24" spans="2:8" x14ac:dyDescent="0.3">
      <c r="B24" s="7">
        <v>21</v>
      </c>
      <c r="C24" s="5"/>
      <c r="D24" s="186"/>
      <c r="E24" s="187" t="str">
        <f t="shared" si="0"/>
        <v/>
      </c>
      <c r="F24" s="16" t="str">
        <f t="shared" si="1"/>
        <v/>
      </c>
      <c r="G24" s="4" t="str">
        <f t="shared" si="2"/>
        <v/>
      </c>
      <c r="H24" s="16" t="str">
        <f t="shared" si="3"/>
        <v/>
      </c>
    </row>
    <row r="25" spans="2:8" x14ac:dyDescent="0.3">
      <c r="B25" s="7">
        <v>22</v>
      </c>
      <c r="C25" s="5"/>
      <c r="D25" s="186"/>
      <c r="E25" s="187" t="str">
        <f t="shared" si="0"/>
        <v/>
      </c>
      <c r="F25" s="16" t="str">
        <f t="shared" si="1"/>
        <v/>
      </c>
      <c r="G25" s="4" t="str">
        <f t="shared" si="2"/>
        <v/>
      </c>
      <c r="H25" s="16" t="str">
        <f t="shared" si="3"/>
        <v/>
      </c>
    </row>
    <row r="26" spans="2:8" x14ac:dyDescent="0.3">
      <c r="B26" s="7">
        <v>23</v>
      </c>
      <c r="C26" s="5"/>
      <c r="D26" s="186"/>
      <c r="E26" s="187" t="str">
        <f t="shared" si="0"/>
        <v/>
      </c>
      <c r="F26" s="16" t="str">
        <f t="shared" si="1"/>
        <v/>
      </c>
      <c r="G26" s="4" t="str">
        <f t="shared" si="2"/>
        <v/>
      </c>
      <c r="H26" s="16" t="str">
        <f t="shared" si="3"/>
        <v/>
      </c>
    </row>
    <row r="27" spans="2:8" x14ac:dyDescent="0.3">
      <c r="B27" s="7">
        <v>24</v>
      </c>
      <c r="C27" s="5"/>
      <c r="D27" s="186"/>
      <c r="E27" s="187" t="str">
        <f t="shared" si="0"/>
        <v/>
      </c>
      <c r="F27" s="16" t="str">
        <f t="shared" si="1"/>
        <v/>
      </c>
      <c r="G27" s="4" t="str">
        <f t="shared" si="2"/>
        <v/>
      </c>
      <c r="H27" s="16" t="str">
        <f t="shared" si="3"/>
        <v/>
      </c>
    </row>
    <row r="28" spans="2:8" x14ac:dyDescent="0.3">
      <c r="B28" s="7">
        <v>25</v>
      </c>
      <c r="C28" s="25"/>
      <c r="D28" s="190"/>
      <c r="E28" s="187" t="str">
        <f t="shared" si="0"/>
        <v/>
      </c>
      <c r="F28" s="16" t="str">
        <f t="shared" si="1"/>
        <v/>
      </c>
      <c r="G28" s="4" t="str">
        <f t="shared" si="2"/>
        <v/>
      </c>
      <c r="H28" s="16" t="str">
        <f t="shared" si="3"/>
        <v/>
      </c>
    </row>
    <row r="29" spans="2:8" x14ac:dyDescent="0.3">
      <c r="B29" s="7">
        <v>26</v>
      </c>
      <c r="C29" s="5"/>
      <c r="D29" s="186"/>
      <c r="E29" s="187" t="str">
        <f t="shared" si="0"/>
        <v/>
      </c>
      <c r="F29" s="16" t="str">
        <f t="shared" si="1"/>
        <v/>
      </c>
      <c r="G29" s="4" t="str">
        <f t="shared" si="2"/>
        <v/>
      </c>
      <c r="H29" s="16" t="str">
        <f t="shared" si="3"/>
        <v/>
      </c>
    </row>
    <row r="30" spans="2:8" x14ac:dyDescent="0.3">
      <c r="B30" s="7">
        <v>27</v>
      </c>
      <c r="C30" s="5"/>
      <c r="D30" s="186"/>
      <c r="E30" s="187" t="str">
        <f t="shared" si="0"/>
        <v/>
      </c>
      <c r="F30" s="16" t="str">
        <f t="shared" si="1"/>
        <v/>
      </c>
      <c r="G30" s="4" t="str">
        <f t="shared" si="2"/>
        <v/>
      </c>
      <c r="H30" s="16" t="str">
        <f t="shared" si="3"/>
        <v/>
      </c>
    </row>
    <row r="31" spans="2:8" x14ac:dyDescent="0.3">
      <c r="B31" s="7">
        <v>28</v>
      </c>
      <c r="C31" s="5"/>
      <c r="D31" s="186"/>
      <c r="E31" s="187" t="str">
        <f t="shared" si="0"/>
        <v/>
      </c>
      <c r="F31" s="16" t="str">
        <f t="shared" si="1"/>
        <v/>
      </c>
      <c r="G31" s="4" t="str">
        <f t="shared" si="2"/>
        <v/>
      </c>
      <c r="H31" s="16" t="str">
        <f t="shared" si="3"/>
        <v/>
      </c>
    </row>
    <row r="32" spans="2:8" x14ac:dyDescent="0.3">
      <c r="B32" s="7">
        <v>29</v>
      </c>
      <c r="C32" s="5"/>
      <c r="D32" s="186"/>
      <c r="E32" s="187" t="str">
        <f t="shared" si="0"/>
        <v/>
      </c>
      <c r="F32" s="16" t="str">
        <f t="shared" si="1"/>
        <v/>
      </c>
      <c r="G32" s="4" t="str">
        <f t="shared" si="2"/>
        <v/>
      </c>
      <c r="H32" s="16" t="str">
        <f t="shared" si="3"/>
        <v/>
      </c>
    </row>
    <row r="33" spans="2:8" x14ac:dyDescent="0.3">
      <c r="B33" s="7">
        <v>30</v>
      </c>
      <c r="C33" s="5"/>
      <c r="D33" s="186"/>
      <c r="E33" s="187" t="str">
        <f t="shared" si="0"/>
        <v/>
      </c>
      <c r="F33" s="16" t="str">
        <f t="shared" si="1"/>
        <v/>
      </c>
      <c r="G33" s="4" t="str">
        <f t="shared" si="2"/>
        <v/>
      </c>
      <c r="H33" s="16" t="str">
        <f t="shared" si="3"/>
        <v/>
      </c>
    </row>
    <row r="34" spans="2:8" x14ac:dyDescent="0.3">
      <c r="B34" s="7">
        <v>31</v>
      </c>
      <c r="C34" s="5"/>
      <c r="D34" s="186"/>
      <c r="E34" s="187" t="str">
        <f t="shared" si="0"/>
        <v/>
      </c>
      <c r="F34" s="16" t="str">
        <f t="shared" si="1"/>
        <v/>
      </c>
      <c r="G34" s="4" t="str">
        <f t="shared" si="2"/>
        <v/>
      </c>
      <c r="H34" s="16" t="str">
        <f t="shared" si="3"/>
        <v/>
      </c>
    </row>
    <row r="35" spans="2:8" x14ac:dyDescent="0.3">
      <c r="B35" s="7">
        <v>32</v>
      </c>
      <c r="C35" s="5"/>
      <c r="D35" s="186"/>
      <c r="E35" s="187" t="str">
        <f t="shared" si="0"/>
        <v/>
      </c>
      <c r="F35" s="16" t="str">
        <f t="shared" si="1"/>
        <v/>
      </c>
      <c r="G35" s="4" t="str">
        <f t="shared" si="2"/>
        <v/>
      </c>
      <c r="H35" s="16" t="str">
        <f t="shared" si="3"/>
        <v/>
      </c>
    </row>
    <row r="36" spans="2:8" x14ac:dyDescent="0.3">
      <c r="B36" s="7">
        <v>33</v>
      </c>
      <c r="C36" s="5"/>
      <c r="D36" s="186"/>
      <c r="E36" s="187" t="str">
        <f t="shared" si="0"/>
        <v/>
      </c>
      <c r="F36" s="16" t="str">
        <f t="shared" si="1"/>
        <v/>
      </c>
      <c r="G36" s="4" t="str">
        <f t="shared" si="2"/>
        <v/>
      </c>
      <c r="H36" s="16" t="str">
        <f t="shared" si="3"/>
        <v/>
      </c>
    </row>
    <row r="37" spans="2:8" x14ac:dyDescent="0.3">
      <c r="B37" s="7">
        <v>34</v>
      </c>
      <c r="C37" s="5"/>
      <c r="D37" s="186"/>
      <c r="E37" s="187" t="str">
        <f t="shared" si="0"/>
        <v/>
      </c>
      <c r="F37" s="16" t="str">
        <f t="shared" si="1"/>
        <v/>
      </c>
      <c r="G37" s="4" t="str">
        <f t="shared" si="2"/>
        <v/>
      </c>
      <c r="H37" s="16" t="str">
        <f t="shared" si="3"/>
        <v/>
      </c>
    </row>
    <row r="38" spans="2:8" x14ac:dyDescent="0.3">
      <c r="B38" s="7">
        <v>35</v>
      </c>
      <c r="C38" s="5"/>
      <c r="D38" s="186"/>
      <c r="E38" s="187" t="str">
        <f t="shared" si="0"/>
        <v/>
      </c>
      <c r="F38" s="16" t="str">
        <f t="shared" si="1"/>
        <v/>
      </c>
      <c r="G38" s="4" t="str">
        <f t="shared" si="2"/>
        <v/>
      </c>
      <c r="H38" s="16" t="str">
        <f t="shared" si="3"/>
        <v/>
      </c>
    </row>
    <row r="39" spans="2:8" x14ac:dyDescent="0.3">
      <c r="B39" s="7">
        <v>36</v>
      </c>
      <c r="C39" s="5"/>
      <c r="D39" s="186"/>
      <c r="E39" s="187" t="str">
        <f t="shared" si="0"/>
        <v/>
      </c>
      <c r="F39" s="16" t="str">
        <f t="shared" si="1"/>
        <v/>
      </c>
      <c r="G39" s="4" t="str">
        <f t="shared" si="2"/>
        <v/>
      </c>
      <c r="H39" s="16" t="str">
        <f t="shared" si="3"/>
        <v/>
      </c>
    </row>
    <row r="40" spans="2:8" x14ac:dyDescent="0.3">
      <c r="B40" s="7">
        <v>37</v>
      </c>
      <c r="C40" s="5"/>
      <c r="D40" s="186"/>
      <c r="E40" s="187" t="str">
        <f t="shared" si="0"/>
        <v/>
      </c>
      <c r="F40" s="16" t="str">
        <f t="shared" si="1"/>
        <v/>
      </c>
      <c r="G40" s="4" t="str">
        <f t="shared" si="2"/>
        <v/>
      </c>
      <c r="H40" s="16" t="str">
        <f t="shared" si="3"/>
        <v/>
      </c>
    </row>
    <row r="41" spans="2:8" x14ac:dyDescent="0.3">
      <c r="B41" s="7">
        <v>38</v>
      </c>
      <c r="C41" s="5"/>
      <c r="D41" s="186"/>
      <c r="E41" s="187" t="str">
        <f t="shared" si="0"/>
        <v/>
      </c>
      <c r="F41" s="16" t="str">
        <f t="shared" si="1"/>
        <v/>
      </c>
      <c r="G41" s="4" t="str">
        <f t="shared" si="2"/>
        <v/>
      </c>
      <c r="H41" s="16" t="str">
        <f t="shared" si="3"/>
        <v/>
      </c>
    </row>
    <row r="42" spans="2:8" x14ac:dyDescent="0.3">
      <c r="B42" s="7">
        <v>39</v>
      </c>
      <c r="C42" s="5"/>
      <c r="D42" s="186"/>
      <c r="E42" s="187" t="str">
        <f t="shared" si="0"/>
        <v/>
      </c>
      <c r="F42" s="16" t="str">
        <f t="shared" si="1"/>
        <v/>
      </c>
      <c r="G42" s="4" t="str">
        <f t="shared" si="2"/>
        <v/>
      </c>
      <c r="H42" s="16" t="str">
        <f t="shared" si="3"/>
        <v/>
      </c>
    </row>
    <row r="43" spans="2:8" x14ac:dyDescent="0.3">
      <c r="B43" s="7">
        <v>40</v>
      </c>
      <c r="C43" s="5"/>
      <c r="D43" s="186"/>
      <c r="E43" s="187" t="str">
        <f t="shared" si="0"/>
        <v/>
      </c>
      <c r="F43" s="16" t="str">
        <f t="shared" si="1"/>
        <v/>
      </c>
      <c r="G43" s="4" t="str">
        <f t="shared" si="2"/>
        <v/>
      </c>
      <c r="H43" s="16" t="str">
        <f t="shared" si="3"/>
        <v/>
      </c>
    </row>
    <row r="44" spans="2:8" x14ac:dyDescent="0.3">
      <c r="B44" s="7">
        <v>41</v>
      </c>
      <c r="C44" s="5"/>
      <c r="D44" s="186"/>
      <c r="E44" s="187" t="str">
        <f t="shared" si="0"/>
        <v/>
      </c>
      <c r="F44" s="16" t="str">
        <f t="shared" si="1"/>
        <v/>
      </c>
      <c r="G44" s="4" t="str">
        <f t="shared" si="2"/>
        <v/>
      </c>
      <c r="H44" s="16" t="str">
        <f t="shared" si="3"/>
        <v/>
      </c>
    </row>
    <row r="45" spans="2:8" x14ac:dyDescent="0.3">
      <c r="B45" s="7">
        <v>42</v>
      </c>
      <c r="C45" s="5"/>
      <c r="D45" s="186"/>
      <c r="E45" s="187" t="str">
        <f t="shared" si="0"/>
        <v/>
      </c>
      <c r="F45" s="16" t="str">
        <f t="shared" si="1"/>
        <v/>
      </c>
      <c r="G45" s="4" t="str">
        <f t="shared" si="2"/>
        <v/>
      </c>
      <c r="H45" s="16" t="str">
        <f t="shared" si="3"/>
        <v/>
      </c>
    </row>
    <row r="46" spans="2:8" x14ac:dyDescent="0.3">
      <c r="B46" s="7">
        <v>43</v>
      </c>
      <c r="C46" s="5"/>
      <c r="D46" s="186"/>
      <c r="E46" s="187" t="str">
        <f t="shared" si="0"/>
        <v/>
      </c>
      <c r="F46" s="16" t="str">
        <f t="shared" si="1"/>
        <v/>
      </c>
      <c r="G46" s="4" t="str">
        <f t="shared" si="2"/>
        <v/>
      </c>
      <c r="H46" s="16" t="str">
        <f t="shared" si="3"/>
        <v/>
      </c>
    </row>
    <row r="47" spans="2:8" x14ac:dyDescent="0.3">
      <c r="B47" s="7">
        <v>44</v>
      </c>
      <c r="C47" s="5"/>
      <c r="D47" s="186"/>
      <c r="E47" s="187" t="str">
        <f t="shared" si="0"/>
        <v/>
      </c>
      <c r="F47" s="16" t="str">
        <f t="shared" si="1"/>
        <v/>
      </c>
      <c r="G47" s="4" t="str">
        <f t="shared" si="2"/>
        <v/>
      </c>
      <c r="H47" s="16" t="str">
        <f t="shared" si="3"/>
        <v/>
      </c>
    </row>
    <row r="48" spans="2:8" x14ac:dyDescent="0.3">
      <c r="B48" s="7">
        <v>45</v>
      </c>
      <c r="C48" s="5"/>
      <c r="D48" s="186"/>
      <c r="E48" s="187" t="str">
        <f t="shared" si="0"/>
        <v/>
      </c>
      <c r="F48" s="16" t="str">
        <f t="shared" si="1"/>
        <v/>
      </c>
      <c r="G48" s="4" t="str">
        <f t="shared" si="2"/>
        <v/>
      </c>
      <c r="H48" s="16" t="str">
        <f t="shared" si="3"/>
        <v/>
      </c>
    </row>
    <row r="49" spans="2:8" x14ac:dyDescent="0.3">
      <c r="B49" s="7">
        <v>46</v>
      </c>
      <c r="C49" s="5"/>
      <c r="D49" s="186"/>
      <c r="E49" s="187" t="str">
        <f t="shared" si="0"/>
        <v/>
      </c>
      <c r="F49" s="16" t="str">
        <f t="shared" si="1"/>
        <v/>
      </c>
      <c r="G49" s="4" t="str">
        <f t="shared" si="2"/>
        <v/>
      </c>
      <c r="H49" s="16" t="str">
        <f t="shared" si="3"/>
        <v/>
      </c>
    </row>
    <row r="50" spans="2:8" x14ac:dyDescent="0.3">
      <c r="B50" s="7">
        <v>47</v>
      </c>
      <c r="C50" s="5"/>
      <c r="D50" s="186"/>
      <c r="E50" s="187" t="str">
        <f t="shared" si="0"/>
        <v/>
      </c>
      <c r="F50" s="16" t="str">
        <f t="shared" si="1"/>
        <v/>
      </c>
      <c r="G50" s="4" t="str">
        <f t="shared" si="2"/>
        <v/>
      </c>
      <c r="H50" s="16" t="str">
        <f t="shared" si="3"/>
        <v/>
      </c>
    </row>
    <row r="51" spans="2:8" x14ac:dyDescent="0.3">
      <c r="B51" s="7">
        <v>48</v>
      </c>
      <c r="C51" s="5"/>
      <c r="D51" s="186"/>
      <c r="E51" s="187" t="str">
        <f t="shared" si="0"/>
        <v/>
      </c>
      <c r="F51" s="16" t="str">
        <f t="shared" si="1"/>
        <v/>
      </c>
      <c r="G51" s="4" t="str">
        <f t="shared" si="2"/>
        <v/>
      </c>
      <c r="H51" s="16" t="str">
        <f t="shared" si="3"/>
        <v/>
      </c>
    </row>
    <row r="52" spans="2:8" x14ac:dyDescent="0.3">
      <c r="B52" s="7">
        <v>49</v>
      </c>
      <c r="C52" s="5"/>
      <c r="D52" s="186"/>
      <c r="E52" s="187" t="str">
        <f t="shared" si="0"/>
        <v/>
      </c>
      <c r="F52" s="16" t="str">
        <f t="shared" si="1"/>
        <v/>
      </c>
      <c r="G52" s="4" t="str">
        <f t="shared" si="2"/>
        <v/>
      </c>
      <c r="H52" s="16" t="str">
        <f t="shared" si="3"/>
        <v/>
      </c>
    </row>
    <row r="53" spans="2:8" x14ac:dyDescent="0.3">
      <c r="B53" s="7">
        <v>50</v>
      </c>
      <c r="C53" s="5"/>
      <c r="D53" s="186"/>
      <c r="E53" s="187" t="str">
        <f t="shared" si="0"/>
        <v/>
      </c>
      <c r="F53" s="16" t="str">
        <f t="shared" si="1"/>
        <v/>
      </c>
      <c r="G53" s="4" t="str">
        <f t="shared" si="2"/>
        <v/>
      </c>
      <c r="H53" s="16" t="str">
        <f t="shared" si="3"/>
        <v/>
      </c>
    </row>
    <row r="54" spans="2:8" x14ac:dyDescent="0.3">
      <c r="B54" s="7">
        <v>51</v>
      </c>
      <c r="C54" s="5"/>
      <c r="D54" s="186"/>
      <c r="E54" s="187" t="str">
        <f t="shared" si="0"/>
        <v/>
      </c>
      <c r="F54" s="16" t="str">
        <f t="shared" si="1"/>
        <v/>
      </c>
      <c r="G54" s="4" t="str">
        <f t="shared" si="2"/>
        <v/>
      </c>
      <c r="H54" s="16" t="str">
        <f t="shared" si="3"/>
        <v/>
      </c>
    </row>
    <row r="55" spans="2:8" x14ac:dyDescent="0.3">
      <c r="B55" s="7">
        <v>52</v>
      </c>
      <c r="C55" s="5"/>
      <c r="D55" s="186"/>
      <c r="E55" s="187" t="str">
        <f t="shared" si="0"/>
        <v/>
      </c>
      <c r="F55" s="16" t="str">
        <f t="shared" si="1"/>
        <v/>
      </c>
      <c r="G55" s="4" t="str">
        <f t="shared" si="2"/>
        <v/>
      </c>
      <c r="H55" s="16" t="str">
        <f t="shared" si="3"/>
        <v/>
      </c>
    </row>
    <row r="56" spans="2:8" x14ac:dyDescent="0.3">
      <c r="B56" s="7">
        <v>53</v>
      </c>
      <c r="C56" s="5"/>
      <c r="D56" s="186"/>
      <c r="E56" s="187" t="str">
        <f t="shared" si="0"/>
        <v/>
      </c>
      <c r="F56" s="16" t="str">
        <f t="shared" si="1"/>
        <v/>
      </c>
      <c r="G56" s="4" t="str">
        <f t="shared" si="2"/>
        <v/>
      </c>
      <c r="H56" s="16" t="str">
        <f t="shared" si="3"/>
        <v/>
      </c>
    </row>
    <row r="57" spans="2:8" x14ac:dyDescent="0.3">
      <c r="B57" s="7">
        <v>54</v>
      </c>
      <c r="C57" s="5"/>
      <c r="D57" s="186"/>
      <c r="E57" s="187" t="str">
        <f t="shared" si="0"/>
        <v/>
      </c>
      <c r="F57" s="16" t="str">
        <f t="shared" si="1"/>
        <v/>
      </c>
      <c r="G57" s="4" t="str">
        <f t="shared" si="2"/>
        <v/>
      </c>
      <c r="H57" s="16" t="str">
        <f t="shared" si="3"/>
        <v/>
      </c>
    </row>
    <row r="58" spans="2:8" x14ac:dyDescent="0.3">
      <c r="B58" s="7">
        <v>55</v>
      </c>
      <c r="C58" s="5"/>
      <c r="D58" s="186"/>
      <c r="E58" s="187" t="str">
        <f t="shared" si="0"/>
        <v/>
      </c>
      <c r="F58" s="16" t="str">
        <f t="shared" si="1"/>
        <v/>
      </c>
      <c r="G58" s="4" t="str">
        <f t="shared" si="2"/>
        <v/>
      </c>
      <c r="H58" s="16" t="str">
        <f t="shared" si="3"/>
        <v/>
      </c>
    </row>
    <row r="59" spans="2:8" x14ac:dyDescent="0.3">
      <c r="B59" s="7">
        <v>56</v>
      </c>
      <c r="C59" s="5"/>
      <c r="D59" s="186"/>
      <c r="E59" s="187" t="str">
        <f t="shared" si="0"/>
        <v/>
      </c>
      <c r="F59" s="16" t="str">
        <f t="shared" si="1"/>
        <v/>
      </c>
      <c r="G59" s="4" t="str">
        <f t="shared" si="2"/>
        <v/>
      </c>
      <c r="H59" s="16" t="str">
        <f t="shared" si="3"/>
        <v/>
      </c>
    </row>
    <row r="60" spans="2:8" x14ac:dyDescent="0.3">
      <c r="B60" s="7">
        <v>57</v>
      </c>
      <c r="C60" s="5"/>
      <c r="D60" s="186"/>
      <c r="E60" s="187" t="str">
        <f t="shared" si="0"/>
        <v/>
      </c>
      <c r="F60" s="16" t="str">
        <f t="shared" si="1"/>
        <v/>
      </c>
      <c r="G60" s="4" t="str">
        <f t="shared" si="2"/>
        <v/>
      </c>
      <c r="H60" s="16" t="str">
        <f t="shared" si="3"/>
        <v/>
      </c>
    </row>
    <row r="61" spans="2:8" x14ac:dyDescent="0.3">
      <c r="B61" s="7">
        <v>58</v>
      </c>
      <c r="C61" s="5"/>
      <c r="D61" s="186"/>
      <c r="E61" s="187" t="str">
        <f t="shared" si="0"/>
        <v/>
      </c>
      <c r="F61" s="16" t="str">
        <f t="shared" si="1"/>
        <v/>
      </c>
      <c r="G61" s="4" t="str">
        <f t="shared" si="2"/>
        <v/>
      </c>
      <c r="H61" s="16" t="str">
        <f t="shared" si="3"/>
        <v/>
      </c>
    </row>
    <row r="62" spans="2:8" x14ac:dyDescent="0.3">
      <c r="B62" s="7">
        <v>59</v>
      </c>
      <c r="C62" s="5"/>
      <c r="D62" s="186"/>
      <c r="E62" s="187" t="str">
        <f t="shared" si="0"/>
        <v/>
      </c>
      <c r="F62" s="16" t="str">
        <f t="shared" si="1"/>
        <v/>
      </c>
      <c r="G62" s="4" t="str">
        <f t="shared" si="2"/>
        <v/>
      </c>
      <c r="H62" s="16" t="str">
        <f t="shared" si="3"/>
        <v/>
      </c>
    </row>
    <row r="63" spans="2:8" x14ac:dyDescent="0.3">
      <c r="B63" s="7">
        <v>60</v>
      </c>
      <c r="C63" s="5"/>
      <c r="D63" s="186"/>
      <c r="E63" s="187" t="str">
        <f t="shared" si="0"/>
        <v/>
      </c>
      <c r="F63" s="16" t="str">
        <f t="shared" si="1"/>
        <v/>
      </c>
      <c r="G63" s="4" t="str">
        <f t="shared" si="2"/>
        <v/>
      </c>
      <c r="H63" s="16" t="str">
        <f t="shared" si="3"/>
        <v/>
      </c>
    </row>
    <row r="64" spans="2:8" x14ac:dyDescent="0.3">
      <c r="B64" s="7">
        <v>61</v>
      </c>
      <c r="C64" s="5"/>
      <c r="D64" s="186"/>
      <c r="E64" s="187" t="str">
        <f t="shared" si="0"/>
        <v/>
      </c>
      <c r="F64" s="16" t="str">
        <f t="shared" si="1"/>
        <v/>
      </c>
      <c r="G64" s="4" t="str">
        <f t="shared" si="2"/>
        <v/>
      </c>
      <c r="H64" s="16" t="str">
        <f t="shared" si="3"/>
        <v/>
      </c>
    </row>
    <row r="65" spans="2:8" x14ac:dyDescent="0.3">
      <c r="B65" s="7">
        <v>62</v>
      </c>
      <c r="C65" s="5"/>
      <c r="D65" s="186"/>
      <c r="E65" s="187" t="str">
        <f t="shared" si="0"/>
        <v/>
      </c>
      <c r="F65" s="16" t="str">
        <f t="shared" si="1"/>
        <v/>
      </c>
      <c r="G65" s="4" t="str">
        <f t="shared" si="2"/>
        <v/>
      </c>
      <c r="H65" s="16" t="str">
        <f t="shared" si="3"/>
        <v/>
      </c>
    </row>
    <row r="66" spans="2:8" x14ac:dyDescent="0.3">
      <c r="B66" s="7">
        <v>63</v>
      </c>
      <c r="C66" s="5"/>
      <c r="D66" s="186"/>
      <c r="E66" s="187" t="str">
        <f t="shared" si="0"/>
        <v/>
      </c>
      <c r="F66" s="16" t="str">
        <f t="shared" si="1"/>
        <v/>
      </c>
      <c r="G66" s="4" t="str">
        <f t="shared" si="2"/>
        <v/>
      </c>
      <c r="H66" s="16" t="str">
        <f t="shared" si="3"/>
        <v/>
      </c>
    </row>
    <row r="67" spans="2:8" x14ac:dyDescent="0.3">
      <c r="B67" s="7">
        <v>64</v>
      </c>
      <c r="C67" s="5"/>
      <c r="D67" s="186"/>
      <c r="E67" s="187" t="str">
        <f t="shared" si="0"/>
        <v/>
      </c>
      <c r="F67" s="16" t="str">
        <f t="shared" si="1"/>
        <v/>
      </c>
      <c r="G67" s="4" t="str">
        <f t="shared" si="2"/>
        <v/>
      </c>
      <c r="H67" s="16" t="str">
        <f t="shared" si="3"/>
        <v/>
      </c>
    </row>
    <row r="68" spans="2:8" x14ac:dyDescent="0.3">
      <c r="B68" s="7">
        <v>65</v>
      </c>
      <c r="C68" s="5"/>
      <c r="D68" s="186"/>
      <c r="E68" s="187" t="str">
        <f t="shared" si="0"/>
        <v/>
      </c>
      <c r="F68" s="16" t="str">
        <f t="shared" si="1"/>
        <v/>
      </c>
      <c r="G68" s="4" t="str">
        <f t="shared" si="2"/>
        <v/>
      </c>
      <c r="H68" s="16" t="str">
        <f t="shared" si="3"/>
        <v/>
      </c>
    </row>
    <row r="69" spans="2:8" x14ac:dyDescent="0.3">
      <c r="B69" s="7">
        <v>66</v>
      </c>
      <c r="C69" s="5"/>
      <c r="D69" s="186"/>
      <c r="E69" s="187" t="str">
        <f t="shared" ref="E69:E132" si="4">IF(C69&gt;0,C69/10,IF(D69&gt;0,D69,""))</f>
        <v/>
      </c>
      <c r="F69" s="16" t="str">
        <f t="shared" ref="F69:F132" si="5">IF(C69&gt;0,PI()*(C69/2000)^2,IF(D69&gt;0,PI()*(D69/200)^2,""))</f>
        <v/>
      </c>
      <c r="G69" s="4" t="str">
        <f t="shared" ref="G69:G132" si="6">IF(OR(C69&gt;0,D69&gt;0),F69/$I$4,"")</f>
        <v/>
      </c>
      <c r="H69" s="16" t="str">
        <f t="shared" ref="H69:H132" si="7">IF(OR(C69&gt;0,D69&gt;0),E69*G69,"")</f>
        <v/>
      </c>
    </row>
    <row r="70" spans="2:8" x14ac:dyDescent="0.3">
      <c r="B70" s="7">
        <v>67</v>
      </c>
      <c r="C70" s="5"/>
      <c r="D70" s="186"/>
      <c r="E70" s="187" t="str">
        <f t="shared" si="4"/>
        <v/>
      </c>
      <c r="F70" s="16" t="str">
        <f t="shared" si="5"/>
        <v/>
      </c>
      <c r="G70" s="4" t="str">
        <f t="shared" si="6"/>
        <v/>
      </c>
      <c r="H70" s="16" t="str">
        <f t="shared" si="7"/>
        <v/>
      </c>
    </row>
    <row r="71" spans="2:8" x14ac:dyDescent="0.3">
      <c r="B71" s="7">
        <v>68</v>
      </c>
      <c r="C71" s="5"/>
      <c r="D71" s="186"/>
      <c r="E71" s="187" t="str">
        <f t="shared" si="4"/>
        <v/>
      </c>
      <c r="F71" s="16" t="str">
        <f t="shared" si="5"/>
        <v/>
      </c>
      <c r="G71" s="4" t="str">
        <f t="shared" si="6"/>
        <v/>
      </c>
      <c r="H71" s="16" t="str">
        <f t="shared" si="7"/>
        <v/>
      </c>
    </row>
    <row r="72" spans="2:8" x14ac:dyDescent="0.3">
      <c r="B72" s="7">
        <v>69</v>
      </c>
      <c r="C72" s="5"/>
      <c r="D72" s="186"/>
      <c r="E72" s="187" t="str">
        <f t="shared" si="4"/>
        <v/>
      </c>
      <c r="F72" s="16" t="str">
        <f t="shared" si="5"/>
        <v/>
      </c>
      <c r="G72" s="4" t="str">
        <f t="shared" si="6"/>
        <v/>
      </c>
      <c r="H72" s="16" t="str">
        <f t="shared" si="7"/>
        <v/>
      </c>
    </row>
    <row r="73" spans="2:8" x14ac:dyDescent="0.3">
      <c r="B73" s="7">
        <v>70</v>
      </c>
      <c r="C73" s="5"/>
      <c r="D73" s="186"/>
      <c r="E73" s="187" t="str">
        <f t="shared" si="4"/>
        <v/>
      </c>
      <c r="F73" s="16" t="str">
        <f t="shared" si="5"/>
        <v/>
      </c>
      <c r="G73" s="4" t="str">
        <f t="shared" si="6"/>
        <v/>
      </c>
      <c r="H73" s="16" t="str">
        <f t="shared" si="7"/>
        <v/>
      </c>
    </row>
    <row r="74" spans="2:8" x14ac:dyDescent="0.3">
      <c r="B74" s="7">
        <v>71</v>
      </c>
      <c r="C74" s="5"/>
      <c r="D74" s="186"/>
      <c r="E74" s="187" t="str">
        <f t="shared" si="4"/>
        <v/>
      </c>
      <c r="F74" s="16" t="str">
        <f t="shared" si="5"/>
        <v/>
      </c>
      <c r="G74" s="4" t="str">
        <f t="shared" si="6"/>
        <v/>
      </c>
      <c r="H74" s="16" t="str">
        <f t="shared" si="7"/>
        <v/>
      </c>
    </row>
    <row r="75" spans="2:8" x14ac:dyDescent="0.3">
      <c r="B75" s="7">
        <v>72</v>
      </c>
      <c r="C75" s="5"/>
      <c r="D75" s="186"/>
      <c r="E75" s="187" t="str">
        <f t="shared" si="4"/>
        <v/>
      </c>
      <c r="F75" s="16" t="str">
        <f t="shared" si="5"/>
        <v/>
      </c>
      <c r="G75" s="4" t="str">
        <f t="shared" si="6"/>
        <v/>
      </c>
      <c r="H75" s="16" t="str">
        <f t="shared" si="7"/>
        <v/>
      </c>
    </row>
    <row r="76" spans="2:8" x14ac:dyDescent="0.3">
      <c r="B76" s="7">
        <v>73</v>
      </c>
      <c r="C76" s="5"/>
      <c r="D76" s="186"/>
      <c r="E76" s="187" t="str">
        <f t="shared" si="4"/>
        <v/>
      </c>
      <c r="F76" s="16" t="str">
        <f t="shared" si="5"/>
        <v/>
      </c>
      <c r="G76" s="4" t="str">
        <f t="shared" si="6"/>
        <v/>
      </c>
      <c r="H76" s="16" t="str">
        <f t="shared" si="7"/>
        <v/>
      </c>
    </row>
    <row r="77" spans="2:8" x14ac:dyDescent="0.3">
      <c r="B77" s="7">
        <v>74</v>
      </c>
      <c r="C77" s="5"/>
      <c r="D77" s="186"/>
      <c r="E77" s="187" t="str">
        <f t="shared" si="4"/>
        <v/>
      </c>
      <c r="F77" s="16" t="str">
        <f t="shared" si="5"/>
        <v/>
      </c>
      <c r="G77" s="4" t="str">
        <f t="shared" si="6"/>
        <v/>
      </c>
      <c r="H77" s="16" t="str">
        <f t="shared" si="7"/>
        <v/>
      </c>
    </row>
    <row r="78" spans="2:8" x14ac:dyDescent="0.3">
      <c r="B78" s="7">
        <v>75</v>
      </c>
      <c r="C78" s="5"/>
      <c r="D78" s="186"/>
      <c r="E78" s="187" t="str">
        <f t="shared" si="4"/>
        <v/>
      </c>
      <c r="F78" s="16" t="str">
        <f t="shared" si="5"/>
        <v/>
      </c>
      <c r="G78" s="4" t="str">
        <f t="shared" si="6"/>
        <v/>
      </c>
      <c r="H78" s="16" t="str">
        <f t="shared" si="7"/>
        <v/>
      </c>
    </row>
    <row r="79" spans="2:8" x14ac:dyDescent="0.3">
      <c r="B79" s="7">
        <v>76</v>
      </c>
      <c r="C79" s="5"/>
      <c r="D79" s="186"/>
      <c r="E79" s="187" t="str">
        <f t="shared" si="4"/>
        <v/>
      </c>
      <c r="F79" s="16" t="str">
        <f t="shared" si="5"/>
        <v/>
      </c>
      <c r="G79" s="4" t="str">
        <f t="shared" si="6"/>
        <v/>
      </c>
      <c r="H79" s="16" t="str">
        <f t="shared" si="7"/>
        <v/>
      </c>
    </row>
    <row r="80" spans="2:8" x14ac:dyDescent="0.3">
      <c r="B80" s="7">
        <v>77</v>
      </c>
      <c r="C80" s="5"/>
      <c r="D80" s="186"/>
      <c r="E80" s="187" t="str">
        <f t="shared" si="4"/>
        <v/>
      </c>
      <c r="F80" s="16" t="str">
        <f t="shared" si="5"/>
        <v/>
      </c>
      <c r="G80" s="4" t="str">
        <f t="shared" si="6"/>
        <v/>
      </c>
      <c r="H80" s="16" t="str">
        <f t="shared" si="7"/>
        <v/>
      </c>
    </row>
    <row r="81" spans="2:8" x14ac:dyDescent="0.3">
      <c r="B81" s="7">
        <v>78</v>
      </c>
      <c r="C81" s="5"/>
      <c r="D81" s="186"/>
      <c r="E81" s="187" t="str">
        <f t="shared" si="4"/>
        <v/>
      </c>
      <c r="F81" s="16" t="str">
        <f t="shared" si="5"/>
        <v/>
      </c>
      <c r="G81" s="4" t="str">
        <f t="shared" si="6"/>
        <v/>
      </c>
      <c r="H81" s="16" t="str">
        <f t="shared" si="7"/>
        <v/>
      </c>
    </row>
    <row r="82" spans="2:8" x14ac:dyDescent="0.3">
      <c r="B82" s="7">
        <v>79</v>
      </c>
      <c r="C82" s="5"/>
      <c r="D82" s="186"/>
      <c r="E82" s="187" t="str">
        <f t="shared" si="4"/>
        <v/>
      </c>
      <c r="F82" s="16" t="str">
        <f t="shared" si="5"/>
        <v/>
      </c>
      <c r="G82" s="4" t="str">
        <f t="shared" si="6"/>
        <v/>
      </c>
      <c r="H82" s="16" t="str">
        <f t="shared" si="7"/>
        <v/>
      </c>
    </row>
    <row r="83" spans="2:8" x14ac:dyDescent="0.3">
      <c r="B83" s="7">
        <v>80</v>
      </c>
      <c r="C83" s="5"/>
      <c r="D83" s="186"/>
      <c r="E83" s="187" t="str">
        <f t="shared" si="4"/>
        <v/>
      </c>
      <c r="F83" s="16" t="str">
        <f t="shared" si="5"/>
        <v/>
      </c>
      <c r="G83" s="4" t="str">
        <f t="shared" si="6"/>
        <v/>
      </c>
      <c r="H83" s="16" t="str">
        <f t="shared" si="7"/>
        <v/>
      </c>
    </row>
    <row r="84" spans="2:8" x14ac:dyDescent="0.3">
      <c r="B84" s="7">
        <v>81</v>
      </c>
      <c r="C84" s="5"/>
      <c r="D84" s="186"/>
      <c r="E84" s="187" t="str">
        <f t="shared" si="4"/>
        <v/>
      </c>
      <c r="F84" s="16" t="str">
        <f t="shared" si="5"/>
        <v/>
      </c>
      <c r="G84" s="4" t="str">
        <f t="shared" si="6"/>
        <v/>
      </c>
      <c r="H84" s="16" t="str">
        <f t="shared" si="7"/>
        <v/>
      </c>
    </row>
    <row r="85" spans="2:8" x14ac:dyDescent="0.3">
      <c r="B85" s="7">
        <v>82</v>
      </c>
      <c r="C85" s="5"/>
      <c r="D85" s="186"/>
      <c r="E85" s="187" t="str">
        <f t="shared" si="4"/>
        <v/>
      </c>
      <c r="F85" s="16" t="str">
        <f t="shared" si="5"/>
        <v/>
      </c>
      <c r="G85" s="4" t="str">
        <f t="shared" si="6"/>
        <v/>
      </c>
      <c r="H85" s="16" t="str">
        <f t="shared" si="7"/>
        <v/>
      </c>
    </row>
    <row r="86" spans="2:8" x14ac:dyDescent="0.3">
      <c r="B86" s="7">
        <v>83</v>
      </c>
      <c r="C86" s="5"/>
      <c r="D86" s="186"/>
      <c r="E86" s="187" t="str">
        <f t="shared" si="4"/>
        <v/>
      </c>
      <c r="F86" s="16" t="str">
        <f t="shared" si="5"/>
        <v/>
      </c>
      <c r="G86" s="4" t="str">
        <f t="shared" si="6"/>
        <v/>
      </c>
      <c r="H86" s="16" t="str">
        <f t="shared" si="7"/>
        <v/>
      </c>
    </row>
    <row r="87" spans="2:8" x14ac:dyDescent="0.3">
      <c r="B87" s="7">
        <v>84</v>
      </c>
      <c r="C87" s="5"/>
      <c r="D87" s="186"/>
      <c r="E87" s="187" t="str">
        <f t="shared" si="4"/>
        <v/>
      </c>
      <c r="F87" s="16" t="str">
        <f t="shared" si="5"/>
        <v/>
      </c>
      <c r="G87" s="4" t="str">
        <f t="shared" si="6"/>
        <v/>
      </c>
      <c r="H87" s="16" t="str">
        <f t="shared" si="7"/>
        <v/>
      </c>
    </row>
    <row r="88" spans="2:8" x14ac:dyDescent="0.3">
      <c r="B88" s="7">
        <v>85</v>
      </c>
      <c r="C88" s="5"/>
      <c r="D88" s="186"/>
      <c r="E88" s="187" t="str">
        <f t="shared" si="4"/>
        <v/>
      </c>
      <c r="F88" s="16" t="str">
        <f t="shared" si="5"/>
        <v/>
      </c>
      <c r="G88" s="4" t="str">
        <f t="shared" si="6"/>
        <v/>
      </c>
      <c r="H88" s="16" t="str">
        <f t="shared" si="7"/>
        <v/>
      </c>
    </row>
    <row r="89" spans="2:8" x14ac:dyDescent="0.3">
      <c r="B89" s="7">
        <v>86</v>
      </c>
      <c r="C89" s="5"/>
      <c r="D89" s="186"/>
      <c r="E89" s="187" t="str">
        <f t="shared" si="4"/>
        <v/>
      </c>
      <c r="F89" s="16" t="str">
        <f t="shared" si="5"/>
        <v/>
      </c>
      <c r="G89" s="4" t="str">
        <f t="shared" si="6"/>
        <v/>
      </c>
      <c r="H89" s="16" t="str">
        <f t="shared" si="7"/>
        <v/>
      </c>
    </row>
    <row r="90" spans="2:8" x14ac:dyDescent="0.3">
      <c r="B90" s="7">
        <v>87</v>
      </c>
      <c r="C90" s="5"/>
      <c r="D90" s="186"/>
      <c r="E90" s="187" t="str">
        <f t="shared" si="4"/>
        <v/>
      </c>
      <c r="F90" s="16" t="str">
        <f t="shared" si="5"/>
        <v/>
      </c>
      <c r="G90" s="4" t="str">
        <f t="shared" si="6"/>
        <v/>
      </c>
      <c r="H90" s="16" t="str">
        <f t="shared" si="7"/>
        <v/>
      </c>
    </row>
    <row r="91" spans="2:8" x14ac:dyDescent="0.3">
      <c r="B91" s="7">
        <v>88</v>
      </c>
      <c r="C91" s="5"/>
      <c r="D91" s="186"/>
      <c r="E91" s="187" t="str">
        <f t="shared" si="4"/>
        <v/>
      </c>
      <c r="F91" s="16" t="str">
        <f t="shared" si="5"/>
        <v/>
      </c>
      <c r="G91" s="4" t="str">
        <f t="shared" si="6"/>
        <v/>
      </c>
      <c r="H91" s="16" t="str">
        <f t="shared" si="7"/>
        <v/>
      </c>
    </row>
    <row r="92" spans="2:8" x14ac:dyDescent="0.3">
      <c r="B92" s="7">
        <v>89</v>
      </c>
      <c r="C92" s="5"/>
      <c r="D92" s="186"/>
      <c r="E92" s="187" t="str">
        <f t="shared" si="4"/>
        <v/>
      </c>
      <c r="F92" s="16" t="str">
        <f t="shared" si="5"/>
        <v/>
      </c>
      <c r="G92" s="4" t="str">
        <f t="shared" si="6"/>
        <v/>
      </c>
      <c r="H92" s="16" t="str">
        <f t="shared" si="7"/>
        <v/>
      </c>
    </row>
    <row r="93" spans="2:8" x14ac:dyDescent="0.3">
      <c r="B93" s="7">
        <v>90</v>
      </c>
      <c r="C93" s="5"/>
      <c r="D93" s="186"/>
      <c r="E93" s="187" t="str">
        <f t="shared" si="4"/>
        <v/>
      </c>
      <c r="F93" s="16" t="str">
        <f t="shared" si="5"/>
        <v/>
      </c>
      <c r="G93" s="4" t="str">
        <f t="shared" si="6"/>
        <v/>
      </c>
      <c r="H93" s="16" t="str">
        <f t="shared" si="7"/>
        <v/>
      </c>
    </row>
    <row r="94" spans="2:8" x14ac:dyDescent="0.3">
      <c r="B94" s="7">
        <v>91</v>
      </c>
      <c r="C94" s="25"/>
      <c r="D94" s="190"/>
      <c r="E94" s="187" t="str">
        <f t="shared" si="4"/>
        <v/>
      </c>
      <c r="F94" s="16" t="str">
        <f t="shared" si="5"/>
        <v/>
      </c>
      <c r="G94" s="4" t="str">
        <f t="shared" si="6"/>
        <v/>
      </c>
      <c r="H94" s="16" t="str">
        <f t="shared" si="7"/>
        <v/>
      </c>
    </row>
    <row r="95" spans="2:8" x14ac:dyDescent="0.3">
      <c r="B95" s="7">
        <v>92</v>
      </c>
      <c r="C95" s="25"/>
      <c r="D95" s="190"/>
      <c r="E95" s="187" t="str">
        <f t="shared" si="4"/>
        <v/>
      </c>
      <c r="F95" s="16" t="str">
        <f t="shared" si="5"/>
        <v/>
      </c>
      <c r="G95" s="4" t="str">
        <f t="shared" si="6"/>
        <v/>
      </c>
      <c r="H95" s="16" t="str">
        <f t="shared" si="7"/>
        <v/>
      </c>
    </row>
    <row r="96" spans="2:8" x14ac:dyDescent="0.3">
      <c r="B96" s="7">
        <v>93</v>
      </c>
      <c r="C96" s="5"/>
      <c r="D96" s="186"/>
      <c r="E96" s="187" t="str">
        <f t="shared" si="4"/>
        <v/>
      </c>
      <c r="F96" s="16" t="str">
        <f t="shared" si="5"/>
        <v/>
      </c>
      <c r="G96" s="4" t="str">
        <f t="shared" si="6"/>
        <v/>
      </c>
      <c r="H96" s="16" t="str">
        <f t="shared" si="7"/>
        <v/>
      </c>
    </row>
    <row r="97" spans="2:8" x14ac:dyDescent="0.3">
      <c r="B97" s="7">
        <v>94</v>
      </c>
      <c r="C97" s="5"/>
      <c r="D97" s="186"/>
      <c r="E97" s="187" t="str">
        <f t="shared" si="4"/>
        <v/>
      </c>
      <c r="F97" s="16" t="str">
        <f t="shared" si="5"/>
        <v/>
      </c>
      <c r="G97" s="4" t="str">
        <f t="shared" si="6"/>
        <v/>
      </c>
      <c r="H97" s="16" t="str">
        <f t="shared" si="7"/>
        <v/>
      </c>
    </row>
    <row r="98" spans="2:8" x14ac:dyDescent="0.3">
      <c r="B98" s="7">
        <v>95</v>
      </c>
      <c r="C98" s="5"/>
      <c r="D98" s="186"/>
      <c r="E98" s="187" t="str">
        <f t="shared" si="4"/>
        <v/>
      </c>
      <c r="F98" s="16" t="str">
        <f t="shared" si="5"/>
        <v/>
      </c>
      <c r="G98" s="4" t="str">
        <f t="shared" si="6"/>
        <v/>
      </c>
      <c r="H98" s="16" t="str">
        <f t="shared" si="7"/>
        <v/>
      </c>
    </row>
    <row r="99" spans="2:8" x14ac:dyDescent="0.3">
      <c r="B99" s="7">
        <v>96</v>
      </c>
      <c r="C99" s="5"/>
      <c r="D99" s="186"/>
      <c r="E99" s="187" t="str">
        <f t="shared" si="4"/>
        <v/>
      </c>
      <c r="F99" s="16" t="str">
        <f t="shared" si="5"/>
        <v/>
      </c>
      <c r="G99" s="4" t="str">
        <f t="shared" si="6"/>
        <v/>
      </c>
      <c r="H99" s="16" t="str">
        <f t="shared" si="7"/>
        <v/>
      </c>
    </row>
    <row r="100" spans="2:8" x14ac:dyDescent="0.3">
      <c r="B100" s="7">
        <v>97</v>
      </c>
      <c r="C100" s="5"/>
      <c r="D100" s="186"/>
      <c r="E100" s="187" t="str">
        <f t="shared" si="4"/>
        <v/>
      </c>
      <c r="F100" s="16" t="str">
        <f t="shared" si="5"/>
        <v/>
      </c>
      <c r="G100" s="4" t="str">
        <f t="shared" si="6"/>
        <v/>
      </c>
      <c r="H100" s="16" t="str">
        <f t="shared" si="7"/>
        <v/>
      </c>
    </row>
    <row r="101" spans="2:8" x14ac:dyDescent="0.3">
      <c r="B101" s="7">
        <v>98</v>
      </c>
      <c r="C101" s="5"/>
      <c r="D101" s="186"/>
      <c r="E101" s="187" t="str">
        <f t="shared" si="4"/>
        <v/>
      </c>
      <c r="F101" s="16" t="str">
        <f t="shared" si="5"/>
        <v/>
      </c>
      <c r="G101" s="4" t="str">
        <f t="shared" si="6"/>
        <v/>
      </c>
      <c r="H101" s="16" t="str">
        <f t="shared" si="7"/>
        <v/>
      </c>
    </row>
    <row r="102" spans="2:8" x14ac:dyDescent="0.3">
      <c r="B102" s="7">
        <v>99</v>
      </c>
      <c r="C102" s="5"/>
      <c r="D102" s="186"/>
      <c r="E102" s="187" t="str">
        <f t="shared" si="4"/>
        <v/>
      </c>
      <c r="F102" s="16" t="str">
        <f t="shared" si="5"/>
        <v/>
      </c>
      <c r="G102" s="4" t="str">
        <f t="shared" si="6"/>
        <v/>
      </c>
      <c r="H102" s="16" t="str">
        <f t="shared" si="7"/>
        <v/>
      </c>
    </row>
    <row r="103" spans="2:8" x14ac:dyDescent="0.3">
      <c r="B103" s="7">
        <v>100</v>
      </c>
      <c r="C103" s="5"/>
      <c r="D103" s="186"/>
      <c r="E103" s="187" t="str">
        <f t="shared" si="4"/>
        <v/>
      </c>
      <c r="F103" s="16" t="str">
        <f t="shared" si="5"/>
        <v/>
      </c>
      <c r="G103" s="4" t="str">
        <f t="shared" si="6"/>
        <v/>
      </c>
      <c r="H103" s="16" t="str">
        <f t="shared" si="7"/>
        <v/>
      </c>
    </row>
    <row r="104" spans="2:8" x14ac:dyDescent="0.3">
      <c r="B104" s="7">
        <v>101</v>
      </c>
      <c r="C104" s="5"/>
      <c r="D104" s="186"/>
      <c r="E104" s="187" t="str">
        <f t="shared" si="4"/>
        <v/>
      </c>
      <c r="F104" s="16" t="str">
        <f t="shared" si="5"/>
        <v/>
      </c>
      <c r="G104" s="4" t="str">
        <f t="shared" si="6"/>
        <v/>
      </c>
      <c r="H104" s="16" t="str">
        <f t="shared" si="7"/>
        <v/>
      </c>
    </row>
    <row r="105" spans="2:8" x14ac:dyDescent="0.3">
      <c r="B105" s="7">
        <v>102</v>
      </c>
      <c r="C105" s="5"/>
      <c r="D105" s="186"/>
      <c r="E105" s="187" t="str">
        <f t="shared" si="4"/>
        <v/>
      </c>
      <c r="F105" s="16" t="str">
        <f t="shared" si="5"/>
        <v/>
      </c>
      <c r="G105" s="4" t="str">
        <f t="shared" si="6"/>
        <v/>
      </c>
      <c r="H105" s="16" t="str">
        <f t="shared" si="7"/>
        <v/>
      </c>
    </row>
    <row r="106" spans="2:8" x14ac:dyDescent="0.3">
      <c r="B106" s="7">
        <v>103</v>
      </c>
      <c r="C106" s="5"/>
      <c r="D106" s="186"/>
      <c r="E106" s="187" t="str">
        <f t="shared" si="4"/>
        <v/>
      </c>
      <c r="F106" s="16" t="str">
        <f t="shared" si="5"/>
        <v/>
      </c>
      <c r="G106" s="4" t="str">
        <f t="shared" si="6"/>
        <v/>
      </c>
      <c r="H106" s="16" t="str">
        <f t="shared" si="7"/>
        <v/>
      </c>
    </row>
    <row r="107" spans="2:8" x14ac:dyDescent="0.3">
      <c r="B107" s="7">
        <v>104</v>
      </c>
      <c r="C107" s="5"/>
      <c r="D107" s="186"/>
      <c r="E107" s="187" t="str">
        <f t="shared" si="4"/>
        <v/>
      </c>
      <c r="F107" s="16" t="str">
        <f t="shared" si="5"/>
        <v/>
      </c>
      <c r="G107" s="4" t="str">
        <f t="shared" si="6"/>
        <v/>
      </c>
      <c r="H107" s="16" t="str">
        <f t="shared" si="7"/>
        <v/>
      </c>
    </row>
    <row r="108" spans="2:8" x14ac:dyDescent="0.3">
      <c r="B108" s="7">
        <v>105</v>
      </c>
      <c r="C108" s="5"/>
      <c r="D108" s="186"/>
      <c r="E108" s="187" t="str">
        <f t="shared" si="4"/>
        <v/>
      </c>
      <c r="F108" s="16" t="str">
        <f t="shared" si="5"/>
        <v/>
      </c>
      <c r="G108" s="4" t="str">
        <f t="shared" si="6"/>
        <v/>
      </c>
      <c r="H108" s="16" t="str">
        <f t="shared" si="7"/>
        <v/>
      </c>
    </row>
    <row r="109" spans="2:8" x14ac:dyDescent="0.3">
      <c r="B109" s="7">
        <v>106</v>
      </c>
      <c r="C109" s="5"/>
      <c r="D109" s="186"/>
      <c r="E109" s="187" t="str">
        <f t="shared" si="4"/>
        <v/>
      </c>
      <c r="F109" s="16" t="str">
        <f t="shared" si="5"/>
        <v/>
      </c>
      <c r="G109" s="4" t="str">
        <f t="shared" si="6"/>
        <v/>
      </c>
      <c r="H109" s="16" t="str">
        <f t="shared" si="7"/>
        <v/>
      </c>
    </row>
    <row r="110" spans="2:8" x14ac:dyDescent="0.3">
      <c r="B110" s="7">
        <v>107</v>
      </c>
      <c r="C110" s="5"/>
      <c r="D110" s="186"/>
      <c r="E110" s="187" t="str">
        <f t="shared" si="4"/>
        <v/>
      </c>
      <c r="F110" s="16" t="str">
        <f t="shared" si="5"/>
        <v/>
      </c>
      <c r="G110" s="4" t="str">
        <f t="shared" si="6"/>
        <v/>
      </c>
      <c r="H110" s="16" t="str">
        <f t="shared" si="7"/>
        <v/>
      </c>
    </row>
    <row r="111" spans="2:8" x14ac:dyDescent="0.3">
      <c r="B111" s="7">
        <v>108</v>
      </c>
      <c r="C111" s="5"/>
      <c r="D111" s="186"/>
      <c r="E111" s="187" t="str">
        <f t="shared" si="4"/>
        <v/>
      </c>
      <c r="F111" s="16" t="str">
        <f t="shared" si="5"/>
        <v/>
      </c>
      <c r="G111" s="4" t="str">
        <f t="shared" si="6"/>
        <v/>
      </c>
      <c r="H111" s="16" t="str">
        <f t="shared" si="7"/>
        <v/>
      </c>
    </row>
    <row r="112" spans="2:8" x14ac:dyDescent="0.3">
      <c r="B112" s="7">
        <v>109</v>
      </c>
      <c r="C112" s="5"/>
      <c r="D112" s="186"/>
      <c r="E112" s="187" t="str">
        <f t="shared" si="4"/>
        <v/>
      </c>
      <c r="F112" s="16" t="str">
        <f t="shared" si="5"/>
        <v/>
      </c>
      <c r="G112" s="4" t="str">
        <f t="shared" si="6"/>
        <v/>
      </c>
      <c r="H112" s="16" t="str">
        <f t="shared" si="7"/>
        <v/>
      </c>
    </row>
    <row r="113" spans="2:8" x14ac:dyDescent="0.3">
      <c r="B113" s="7">
        <v>110</v>
      </c>
      <c r="C113" s="5"/>
      <c r="D113" s="186"/>
      <c r="E113" s="187" t="str">
        <f t="shared" si="4"/>
        <v/>
      </c>
      <c r="F113" s="16" t="str">
        <f t="shared" si="5"/>
        <v/>
      </c>
      <c r="G113" s="4" t="str">
        <f t="shared" si="6"/>
        <v/>
      </c>
      <c r="H113" s="16" t="str">
        <f t="shared" si="7"/>
        <v/>
      </c>
    </row>
    <row r="114" spans="2:8" x14ac:dyDescent="0.3">
      <c r="B114" s="7">
        <v>111</v>
      </c>
      <c r="C114" s="5"/>
      <c r="D114" s="186"/>
      <c r="E114" s="187" t="str">
        <f t="shared" si="4"/>
        <v/>
      </c>
      <c r="F114" s="16" t="str">
        <f t="shared" si="5"/>
        <v/>
      </c>
      <c r="G114" s="4" t="str">
        <f t="shared" si="6"/>
        <v/>
      </c>
      <c r="H114" s="16" t="str">
        <f t="shared" si="7"/>
        <v/>
      </c>
    </row>
    <row r="115" spans="2:8" x14ac:dyDescent="0.3">
      <c r="B115" s="7">
        <v>112</v>
      </c>
      <c r="C115" s="5"/>
      <c r="D115" s="186"/>
      <c r="E115" s="187" t="str">
        <f t="shared" si="4"/>
        <v/>
      </c>
      <c r="F115" s="16" t="str">
        <f t="shared" si="5"/>
        <v/>
      </c>
      <c r="G115" s="4" t="str">
        <f t="shared" si="6"/>
        <v/>
      </c>
      <c r="H115" s="16" t="str">
        <f t="shared" si="7"/>
        <v/>
      </c>
    </row>
    <row r="116" spans="2:8" x14ac:dyDescent="0.3">
      <c r="B116" s="7">
        <v>113</v>
      </c>
      <c r="C116" s="5"/>
      <c r="D116" s="186"/>
      <c r="E116" s="187" t="str">
        <f t="shared" si="4"/>
        <v/>
      </c>
      <c r="F116" s="16" t="str">
        <f t="shared" si="5"/>
        <v/>
      </c>
      <c r="G116" s="4" t="str">
        <f t="shared" si="6"/>
        <v/>
      </c>
      <c r="H116" s="16" t="str">
        <f t="shared" si="7"/>
        <v/>
      </c>
    </row>
    <row r="117" spans="2:8" x14ac:dyDescent="0.3">
      <c r="B117" s="7">
        <v>114</v>
      </c>
      <c r="C117" s="5"/>
      <c r="D117" s="186"/>
      <c r="E117" s="187" t="str">
        <f t="shared" si="4"/>
        <v/>
      </c>
      <c r="F117" s="16" t="str">
        <f t="shared" si="5"/>
        <v/>
      </c>
      <c r="G117" s="4" t="str">
        <f t="shared" si="6"/>
        <v/>
      </c>
      <c r="H117" s="16" t="str">
        <f t="shared" si="7"/>
        <v/>
      </c>
    </row>
    <row r="118" spans="2:8" x14ac:dyDescent="0.3">
      <c r="B118" s="7">
        <v>115</v>
      </c>
      <c r="C118" s="5"/>
      <c r="D118" s="186"/>
      <c r="E118" s="187" t="str">
        <f t="shared" si="4"/>
        <v/>
      </c>
      <c r="F118" s="16" t="str">
        <f t="shared" si="5"/>
        <v/>
      </c>
      <c r="G118" s="4" t="str">
        <f t="shared" si="6"/>
        <v/>
      </c>
      <c r="H118" s="16" t="str">
        <f t="shared" si="7"/>
        <v/>
      </c>
    </row>
    <row r="119" spans="2:8" x14ac:dyDescent="0.3">
      <c r="B119" s="7">
        <v>116</v>
      </c>
      <c r="C119" s="5"/>
      <c r="D119" s="186"/>
      <c r="E119" s="187" t="str">
        <f t="shared" si="4"/>
        <v/>
      </c>
      <c r="F119" s="16" t="str">
        <f t="shared" si="5"/>
        <v/>
      </c>
      <c r="G119" s="4" t="str">
        <f t="shared" si="6"/>
        <v/>
      </c>
      <c r="H119" s="16" t="str">
        <f t="shared" si="7"/>
        <v/>
      </c>
    </row>
    <row r="120" spans="2:8" x14ac:dyDescent="0.3">
      <c r="B120" s="7">
        <v>117</v>
      </c>
      <c r="C120" s="5"/>
      <c r="D120" s="186"/>
      <c r="E120" s="187" t="str">
        <f t="shared" si="4"/>
        <v/>
      </c>
      <c r="F120" s="16" t="str">
        <f t="shared" si="5"/>
        <v/>
      </c>
      <c r="G120" s="4" t="str">
        <f t="shared" si="6"/>
        <v/>
      </c>
      <c r="H120" s="16" t="str">
        <f t="shared" si="7"/>
        <v/>
      </c>
    </row>
    <row r="121" spans="2:8" x14ac:dyDescent="0.3">
      <c r="B121" s="7">
        <v>118</v>
      </c>
      <c r="C121" s="5"/>
      <c r="D121" s="186"/>
      <c r="E121" s="187" t="str">
        <f t="shared" si="4"/>
        <v/>
      </c>
      <c r="F121" s="16" t="str">
        <f t="shared" si="5"/>
        <v/>
      </c>
      <c r="G121" s="4" t="str">
        <f t="shared" si="6"/>
        <v/>
      </c>
      <c r="H121" s="16" t="str">
        <f t="shared" si="7"/>
        <v/>
      </c>
    </row>
    <row r="122" spans="2:8" x14ac:dyDescent="0.3">
      <c r="B122" s="7">
        <v>119</v>
      </c>
      <c r="C122" s="5"/>
      <c r="D122" s="186"/>
      <c r="E122" s="187" t="str">
        <f t="shared" si="4"/>
        <v/>
      </c>
      <c r="F122" s="16" t="str">
        <f t="shared" si="5"/>
        <v/>
      </c>
      <c r="G122" s="4" t="str">
        <f t="shared" si="6"/>
        <v/>
      </c>
      <c r="H122" s="16" t="str">
        <f t="shared" si="7"/>
        <v/>
      </c>
    </row>
    <row r="123" spans="2:8" x14ac:dyDescent="0.3">
      <c r="B123" s="7">
        <v>120</v>
      </c>
      <c r="C123" s="5"/>
      <c r="D123" s="186"/>
      <c r="E123" s="187" t="str">
        <f t="shared" si="4"/>
        <v/>
      </c>
      <c r="F123" s="16" t="str">
        <f t="shared" si="5"/>
        <v/>
      </c>
      <c r="G123" s="4" t="str">
        <f t="shared" si="6"/>
        <v/>
      </c>
      <c r="H123" s="16" t="str">
        <f t="shared" si="7"/>
        <v/>
      </c>
    </row>
    <row r="124" spans="2:8" x14ac:dyDescent="0.3">
      <c r="B124" s="7">
        <v>121</v>
      </c>
      <c r="C124" s="5"/>
      <c r="D124" s="186"/>
      <c r="E124" s="187" t="str">
        <f t="shared" si="4"/>
        <v/>
      </c>
      <c r="F124" s="16" t="str">
        <f t="shared" si="5"/>
        <v/>
      </c>
      <c r="G124" s="4" t="str">
        <f t="shared" si="6"/>
        <v/>
      </c>
      <c r="H124" s="16" t="str">
        <f t="shared" si="7"/>
        <v/>
      </c>
    </row>
    <row r="125" spans="2:8" x14ac:dyDescent="0.3">
      <c r="B125" s="7">
        <v>122</v>
      </c>
      <c r="C125" s="5"/>
      <c r="D125" s="186"/>
      <c r="E125" s="187" t="str">
        <f t="shared" si="4"/>
        <v/>
      </c>
      <c r="F125" s="16" t="str">
        <f t="shared" si="5"/>
        <v/>
      </c>
      <c r="G125" s="4" t="str">
        <f t="shared" si="6"/>
        <v/>
      </c>
      <c r="H125" s="16" t="str">
        <f t="shared" si="7"/>
        <v/>
      </c>
    </row>
    <row r="126" spans="2:8" x14ac:dyDescent="0.3">
      <c r="B126" s="7">
        <v>123</v>
      </c>
      <c r="C126" s="5"/>
      <c r="D126" s="186"/>
      <c r="E126" s="187" t="str">
        <f t="shared" si="4"/>
        <v/>
      </c>
      <c r="F126" s="16" t="str">
        <f t="shared" si="5"/>
        <v/>
      </c>
      <c r="G126" s="4" t="str">
        <f t="shared" si="6"/>
        <v/>
      </c>
      <c r="H126" s="16" t="str">
        <f t="shared" si="7"/>
        <v/>
      </c>
    </row>
    <row r="127" spans="2:8" x14ac:dyDescent="0.3">
      <c r="B127" s="7">
        <v>124</v>
      </c>
      <c r="C127" s="5"/>
      <c r="D127" s="186"/>
      <c r="E127" s="187" t="str">
        <f t="shared" si="4"/>
        <v/>
      </c>
      <c r="F127" s="16" t="str">
        <f t="shared" si="5"/>
        <v/>
      </c>
      <c r="G127" s="4" t="str">
        <f t="shared" si="6"/>
        <v/>
      </c>
      <c r="H127" s="16" t="str">
        <f t="shared" si="7"/>
        <v/>
      </c>
    </row>
    <row r="128" spans="2:8" x14ac:dyDescent="0.3">
      <c r="B128" s="7">
        <v>125</v>
      </c>
      <c r="C128" s="5"/>
      <c r="D128" s="186"/>
      <c r="E128" s="187" t="str">
        <f t="shared" si="4"/>
        <v/>
      </c>
      <c r="F128" s="16" t="str">
        <f t="shared" si="5"/>
        <v/>
      </c>
      <c r="G128" s="4" t="str">
        <f t="shared" si="6"/>
        <v/>
      </c>
      <c r="H128" s="16" t="str">
        <f t="shared" si="7"/>
        <v/>
      </c>
    </row>
    <row r="129" spans="2:8" x14ac:dyDescent="0.3">
      <c r="B129" s="7">
        <v>126</v>
      </c>
      <c r="C129" s="5"/>
      <c r="D129" s="186"/>
      <c r="E129" s="187" t="str">
        <f t="shared" si="4"/>
        <v/>
      </c>
      <c r="F129" s="16" t="str">
        <f t="shared" si="5"/>
        <v/>
      </c>
      <c r="G129" s="4" t="str">
        <f t="shared" si="6"/>
        <v/>
      </c>
      <c r="H129" s="16" t="str">
        <f t="shared" si="7"/>
        <v/>
      </c>
    </row>
    <row r="130" spans="2:8" x14ac:dyDescent="0.3">
      <c r="B130" s="7">
        <v>127</v>
      </c>
      <c r="C130" s="5"/>
      <c r="D130" s="186"/>
      <c r="E130" s="187" t="str">
        <f t="shared" si="4"/>
        <v/>
      </c>
      <c r="F130" s="16" t="str">
        <f t="shared" si="5"/>
        <v/>
      </c>
      <c r="G130" s="4" t="str">
        <f t="shared" si="6"/>
        <v/>
      </c>
      <c r="H130" s="16" t="str">
        <f t="shared" si="7"/>
        <v/>
      </c>
    </row>
    <row r="131" spans="2:8" x14ac:dyDescent="0.3">
      <c r="B131" s="7">
        <v>128</v>
      </c>
      <c r="C131" s="5"/>
      <c r="D131" s="186"/>
      <c r="E131" s="187" t="str">
        <f t="shared" si="4"/>
        <v/>
      </c>
      <c r="F131" s="16" t="str">
        <f t="shared" si="5"/>
        <v/>
      </c>
      <c r="G131" s="4" t="str">
        <f t="shared" si="6"/>
        <v/>
      </c>
      <c r="H131" s="16" t="str">
        <f t="shared" si="7"/>
        <v/>
      </c>
    </row>
    <row r="132" spans="2:8" x14ac:dyDescent="0.3">
      <c r="B132" s="7">
        <v>129</v>
      </c>
      <c r="C132" s="5"/>
      <c r="D132" s="186"/>
      <c r="E132" s="187" t="str">
        <f t="shared" si="4"/>
        <v/>
      </c>
      <c r="F132" s="16" t="str">
        <f t="shared" si="5"/>
        <v/>
      </c>
      <c r="G132" s="4" t="str">
        <f t="shared" si="6"/>
        <v/>
      </c>
      <c r="H132" s="16" t="str">
        <f t="shared" si="7"/>
        <v/>
      </c>
    </row>
    <row r="133" spans="2:8" x14ac:dyDescent="0.3">
      <c r="B133" s="7">
        <v>130</v>
      </c>
      <c r="C133" s="5"/>
      <c r="D133" s="186"/>
      <c r="E133" s="187" t="str">
        <f t="shared" ref="E133:E196" si="8">IF(C133&gt;0,C133/10,IF(D133&gt;0,D133,""))</f>
        <v/>
      </c>
      <c r="F133" s="16" t="str">
        <f t="shared" ref="F133:F196" si="9">IF(C133&gt;0,PI()*(C133/2000)^2,IF(D133&gt;0,PI()*(D133/200)^2,""))</f>
        <v/>
      </c>
      <c r="G133" s="4" t="str">
        <f t="shared" ref="G133:G196" si="10">IF(OR(C133&gt;0,D133&gt;0),F133/$I$4,"")</f>
        <v/>
      </c>
      <c r="H133" s="16" t="str">
        <f t="shared" ref="H133:H196" si="11">IF(OR(C133&gt;0,D133&gt;0),E133*G133,"")</f>
        <v/>
      </c>
    </row>
    <row r="134" spans="2:8" x14ac:dyDescent="0.3">
      <c r="B134" s="7">
        <v>131</v>
      </c>
      <c r="C134" s="5"/>
      <c r="D134" s="186"/>
      <c r="E134" s="187" t="str">
        <f t="shared" si="8"/>
        <v/>
      </c>
      <c r="F134" s="16" t="str">
        <f t="shared" si="9"/>
        <v/>
      </c>
      <c r="G134" s="4" t="str">
        <f t="shared" si="10"/>
        <v/>
      </c>
      <c r="H134" s="16" t="str">
        <f t="shared" si="11"/>
        <v/>
      </c>
    </row>
    <row r="135" spans="2:8" x14ac:dyDescent="0.3">
      <c r="B135" s="7">
        <v>132</v>
      </c>
      <c r="C135" s="5"/>
      <c r="D135" s="186"/>
      <c r="E135" s="187" t="str">
        <f t="shared" si="8"/>
        <v/>
      </c>
      <c r="F135" s="16" t="str">
        <f t="shared" si="9"/>
        <v/>
      </c>
      <c r="G135" s="4" t="str">
        <f t="shared" si="10"/>
        <v/>
      </c>
      <c r="H135" s="16" t="str">
        <f t="shared" si="11"/>
        <v/>
      </c>
    </row>
    <row r="136" spans="2:8" x14ac:dyDescent="0.3">
      <c r="B136" s="7">
        <v>133</v>
      </c>
      <c r="C136" s="5"/>
      <c r="D136" s="186"/>
      <c r="E136" s="187" t="str">
        <f t="shared" si="8"/>
        <v/>
      </c>
      <c r="F136" s="16" t="str">
        <f t="shared" si="9"/>
        <v/>
      </c>
      <c r="G136" s="4" t="str">
        <f t="shared" si="10"/>
        <v/>
      </c>
      <c r="H136" s="16" t="str">
        <f t="shared" si="11"/>
        <v/>
      </c>
    </row>
    <row r="137" spans="2:8" x14ac:dyDescent="0.3">
      <c r="B137" s="7">
        <v>134</v>
      </c>
      <c r="C137" s="5"/>
      <c r="D137" s="186"/>
      <c r="E137" s="187" t="str">
        <f t="shared" si="8"/>
        <v/>
      </c>
      <c r="F137" s="16" t="str">
        <f t="shared" si="9"/>
        <v/>
      </c>
      <c r="G137" s="4" t="str">
        <f t="shared" si="10"/>
        <v/>
      </c>
      <c r="H137" s="16" t="str">
        <f t="shared" si="11"/>
        <v/>
      </c>
    </row>
    <row r="138" spans="2:8" x14ac:dyDescent="0.3">
      <c r="B138" s="7">
        <v>135</v>
      </c>
      <c r="C138" s="5"/>
      <c r="D138" s="186"/>
      <c r="E138" s="187" t="str">
        <f t="shared" si="8"/>
        <v/>
      </c>
      <c r="F138" s="16" t="str">
        <f t="shared" si="9"/>
        <v/>
      </c>
      <c r="G138" s="4" t="str">
        <f t="shared" si="10"/>
        <v/>
      </c>
      <c r="H138" s="16" t="str">
        <f t="shared" si="11"/>
        <v/>
      </c>
    </row>
    <row r="139" spans="2:8" x14ac:dyDescent="0.3">
      <c r="B139" s="7">
        <v>136</v>
      </c>
      <c r="C139" s="5"/>
      <c r="D139" s="186"/>
      <c r="E139" s="187" t="str">
        <f t="shared" si="8"/>
        <v/>
      </c>
      <c r="F139" s="16" t="str">
        <f t="shared" si="9"/>
        <v/>
      </c>
      <c r="G139" s="4" t="str">
        <f t="shared" si="10"/>
        <v/>
      </c>
      <c r="H139" s="16" t="str">
        <f t="shared" si="11"/>
        <v/>
      </c>
    </row>
    <row r="140" spans="2:8" x14ac:dyDescent="0.3">
      <c r="B140" s="7">
        <v>137</v>
      </c>
      <c r="C140" s="5"/>
      <c r="D140" s="186"/>
      <c r="E140" s="187" t="str">
        <f t="shared" si="8"/>
        <v/>
      </c>
      <c r="F140" s="16" t="str">
        <f t="shared" si="9"/>
        <v/>
      </c>
      <c r="G140" s="4" t="str">
        <f t="shared" si="10"/>
        <v/>
      </c>
      <c r="H140" s="16" t="str">
        <f t="shared" si="11"/>
        <v/>
      </c>
    </row>
    <row r="141" spans="2:8" x14ac:dyDescent="0.3">
      <c r="B141" s="7">
        <v>138</v>
      </c>
      <c r="C141" s="5"/>
      <c r="D141" s="186"/>
      <c r="E141" s="187" t="str">
        <f t="shared" si="8"/>
        <v/>
      </c>
      <c r="F141" s="16" t="str">
        <f t="shared" si="9"/>
        <v/>
      </c>
      <c r="G141" s="4" t="str">
        <f t="shared" si="10"/>
        <v/>
      </c>
      <c r="H141" s="16" t="str">
        <f t="shared" si="11"/>
        <v/>
      </c>
    </row>
    <row r="142" spans="2:8" x14ac:dyDescent="0.3">
      <c r="B142" s="7">
        <v>139</v>
      </c>
      <c r="C142" s="5"/>
      <c r="D142" s="186"/>
      <c r="E142" s="187" t="str">
        <f t="shared" si="8"/>
        <v/>
      </c>
      <c r="F142" s="16" t="str">
        <f t="shared" si="9"/>
        <v/>
      </c>
      <c r="G142" s="4" t="str">
        <f t="shared" si="10"/>
        <v/>
      </c>
      <c r="H142" s="16" t="str">
        <f t="shared" si="11"/>
        <v/>
      </c>
    </row>
    <row r="143" spans="2:8" x14ac:dyDescent="0.3">
      <c r="B143" s="7">
        <v>140</v>
      </c>
      <c r="C143" s="5"/>
      <c r="D143" s="186"/>
      <c r="E143" s="187" t="str">
        <f t="shared" si="8"/>
        <v/>
      </c>
      <c r="F143" s="16" t="str">
        <f t="shared" si="9"/>
        <v/>
      </c>
      <c r="G143" s="4" t="str">
        <f t="shared" si="10"/>
        <v/>
      </c>
      <c r="H143" s="16" t="str">
        <f t="shared" si="11"/>
        <v/>
      </c>
    </row>
    <row r="144" spans="2:8" x14ac:dyDescent="0.3">
      <c r="B144" s="7">
        <v>141</v>
      </c>
      <c r="C144" s="5"/>
      <c r="D144" s="186"/>
      <c r="E144" s="187" t="str">
        <f t="shared" si="8"/>
        <v/>
      </c>
      <c r="F144" s="16" t="str">
        <f t="shared" si="9"/>
        <v/>
      </c>
      <c r="G144" s="4" t="str">
        <f t="shared" si="10"/>
        <v/>
      </c>
      <c r="H144" s="16" t="str">
        <f t="shared" si="11"/>
        <v/>
      </c>
    </row>
    <row r="145" spans="2:8" x14ac:dyDescent="0.3">
      <c r="B145" s="7">
        <v>142</v>
      </c>
      <c r="C145" s="5"/>
      <c r="D145" s="186"/>
      <c r="E145" s="187" t="str">
        <f t="shared" si="8"/>
        <v/>
      </c>
      <c r="F145" s="16" t="str">
        <f t="shared" si="9"/>
        <v/>
      </c>
      <c r="G145" s="4" t="str">
        <f t="shared" si="10"/>
        <v/>
      </c>
      <c r="H145" s="16" t="str">
        <f t="shared" si="11"/>
        <v/>
      </c>
    </row>
    <row r="146" spans="2:8" x14ac:dyDescent="0.3">
      <c r="B146" s="7">
        <v>143</v>
      </c>
      <c r="C146" s="5"/>
      <c r="D146" s="186"/>
      <c r="E146" s="187" t="str">
        <f t="shared" si="8"/>
        <v/>
      </c>
      <c r="F146" s="16" t="str">
        <f t="shared" si="9"/>
        <v/>
      </c>
      <c r="G146" s="4" t="str">
        <f t="shared" si="10"/>
        <v/>
      </c>
      <c r="H146" s="16" t="str">
        <f t="shared" si="11"/>
        <v/>
      </c>
    </row>
    <row r="147" spans="2:8" x14ac:dyDescent="0.3">
      <c r="B147" s="7">
        <v>144</v>
      </c>
      <c r="C147" s="5"/>
      <c r="D147" s="186"/>
      <c r="E147" s="187" t="str">
        <f t="shared" si="8"/>
        <v/>
      </c>
      <c r="F147" s="16" t="str">
        <f t="shared" si="9"/>
        <v/>
      </c>
      <c r="G147" s="4" t="str">
        <f t="shared" si="10"/>
        <v/>
      </c>
      <c r="H147" s="16" t="str">
        <f t="shared" si="11"/>
        <v/>
      </c>
    </row>
    <row r="148" spans="2:8" x14ac:dyDescent="0.3">
      <c r="B148" s="7">
        <v>145</v>
      </c>
      <c r="C148" s="5"/>
      <c r="D148" s="186"/>
      <c r="E148" s="187" t="str">
        <f t="shared" si="8"/>
        <v/>
      </c>
      <c r="F148" s="16" t="str">
        <f t="shared" si="9"/>
        <v/>
      </c>
      <c r="G148" s="4" t="str">
        <f t="shared" si="10"/>
        <v/>
      </c>
      <c r="H148" s="16" t="str">
        <f t="shared" si="11"/>
        <v/>
      </c>
    </row>
    <row r="149" spans="2:8" x14ac:dyDescent="0.3">
      <c r="B149" s="7">
        <v>146</v>
      </c>
      <c r="C149" s="5"/>
      <c r="D149" s="186"/>
      <c r="E149" s="187" t="str">
        <f t="shared" si="8"/>
        <v/>
      </c>
      <c r="F149" s="16" t="str">
        <f t="shared" si="9"/>
        <v/>
      </c>
      <c r="G149" s="4" t="str">
        <f t="shared" si="10"/>
        <v/>
      </c>
      <c r="H149" s="16" t="str">
        <f t="shared" si="11"/>
        <v/>
      </c>
    </row>
    <row r="150" spans="2:8" x14ac:dyDescent="0.3">
      <c r="B150" s="7">
        <v>147</v>
      </c>
      <c r="C150" s="5"/>
      <c r="D150" s="186"/>
      <c r="E150" s="187" t="str">
        <f t="shared" si="8"/>
        <v/>
      </c>
      <c r="F150" s="16" t="str">
        <f t="shared" si="9"/>
        <v/>
      </c>
      <c r="G150" s="4" t="str">
        <f t="shared" si="10"/>
        <v/>
      </c>
      <c r="H150" s="16" t="str">
        <f t="shared" si="11"/>
        <v/>
      </c>
    </row>
    <row r="151" spans="2:8" x14ac:dyDescent="0.3">
      <c r="B151" s="7">
        <v>148</v>
      </c>
      <c r="C151" s="5"/>
      <c r="D151" s="186"/>
      <c r="E151" s="187" t="str">
        <f t="shared" si="8"/>
        <v/>
      </c>
      <c r="F151" s="16" t="str">
        <f t="shared" si="9"/>
        <v/>
      </c>
      <c r="G151" s="4" t="str">
        <f t="shared" si="10"/>
        <v/>
      </c>
      <c r="H151" s="16" t="str">
        <f t="shared" si="11"/>
        <v/>
      </c>
    </row>
    <row r="152" spans="2:8" x14ac:dyDescent="0.3">
      <c r="B152" s="7">
        <v>149</v>
      </c>
      <c r="C152" s="5"/>
      <c r="D152" s="186"/>
      <c r="E152" s="187" t="str">
        <f t="shared" si="8"/>
        <v/>
      </c>
      <c r="F152" s="16" t="str">
        <f t="shared" si="9"/>
        <v/>
      </c>
      <c r="G152" s="4" t="str">
        <f t="shared" si="10"/>
        <v/>
      </c>
      <c r="H152" s="16" t="str">
        <f t="shared" si="11"/>
        <v/>
      </c>
    </row>
    <row r="153" spans="2:8" x14ac:dyDescent="0.3">
      <c r="B153" s="7">
        <v>150</v>
      </c>
      <c r="C153" s="5"/>
      <c r="D153" s="186"/>
      <c r="E153" s="187" t="str">
        <f t="shared" si="8"/>
        <v/>
      </c>
      <c r="F153" s="16" t="str">
        <f t="shared" si="9"/>
        <v/>
      </c>
      <c r="G153" s="4" t="str">
        <f t="shared" si="10"/>
        <v/>
      </c>
      <c r="H153" s="16" t="str">
        <f t="shared" si="11"/>
        <v/>
      </c>
    </row>
    <row r="154" spans="2:8" x14ac:dyDescent="0.3">
      <c r="B154" s="7">
        <v>151</v>
      </c>
      <c r="C154" s="5"/>
      <c r="D154" s="186"/>
      <c r="E154" s="187" t="str">
        <f t="shared" si="8"/>
        <v/>
      </c>
      <c r="F154" s="16" t="str">
        <f t="shared" si="9"/>
        <v/>
      </c>
      <c r="G154" s="4" t="str">
        <f t="shared" si="10"/>
        <v/>
      </c>
      <c r="H154" s="16" t="str">
        <f t="shared" si="11"/>
        <v/>
      </c>
    </row>
    <row r="155" spans="2:8" x14ac:dyDescent="0.3">
      <c r="B155" s="7">
        <v>152</v>
      </c>
      <c r="C155" s="5"/>
      <c r="D155" s="186"/>
      <c r="E155" s="187" t="str">
        <f t="shared" si="8"/>
        <v/>
      </c>
      <c r="F155" s="16" t="str">
        <f t="shared" si="9"/>
        <v/>
      </c>
      <c r="G155" s="4" t="str">
        <f t="shared" si="10"/>
        <v/>
      </c>
      <c r="H155" s="16" t="str">
        <f t="shared" si="11"/>
        <v/>
      </c>
    </row>
    <row r="156" spans="2:8" x14ac:dyDescent="0.3">
      <c r="B156" s="7">
        <v>153</v>
      </c>
      <c r="C156" s="5"/>
      <c r="D156" s="186"/>
      <c r="E156" s="187" t="str">
        <f t="shared" si="8"/>
        <v/>
      </c>
      <c r="F156" s="16" t="str">
        <f t="shared" si="9"/>
        <v/>
      </c>
      <c r="G156" s="4" t="str">
        <f t="shared" si="10"/>
        <v/>
      </c>
      <c r="H156" s="16" t="str">
        <f t="shared" si="11"/>
        <v/>
      </c>
    </row>
    <row r="157" spans="2:8" x14ac:dyDescent="0.3">
      <c r="B157" s="7">
        <v>154</v>
      </c>
      <c r="C157" s="5"/>
      <c r="D157" s="186"/>
      <c r="E157" s="187" t="str">
        <f t="shared" si="8"/>
        <v/>
      </c>
      <c r="F157" s="16" t="str">
        <f t="shared" si="9"/>
        <v/>
      </c>
      <c r="G157" s="4" t="str">
        <f t="shared" si="10"/>
        <v/>
      </c>
      <c r="H157" s="16" t="str">
        <f t="shared" si="11"/>
        <v/>
      </c>
    </row>
    <row r="158" spans="2:8" x14ac:dyDescent="0.3">
      <c r="B158" s="7">
        <v>155</v>
      </c>
      <c r="C158" s="5"/>
      <c r="D158" s="186"/>
      <c r="E158" s="187" t="str">
        <f t="shared" si="8"/>
        <v/>
      </c>
      <c r="F158" s="16" t="str">
        <f t="shared" si="9"/>
        <v/>
      </c>
      <c r="G158" s="4" t="str">
        <f t="shared" si="10"/>
        <v/>
      </c>
      <c r="H158" s="16" t="str">
        <f t="shared" si="11"/>
        <v/>
      </c>
    </row>
    <row r="159" spans="2:8" x14ac:dyDescent="0.3">
      <c r="B159" s="7">
        <v>156</v>
      </c>
      <c r="C159" s="5"/>
      <c r="D159" s="186"/>
      <c r="E159" s="187" t="str">
        <f t="shared" si="8"/>
        <v/>
      </c>
      <c r="F159" s="16" t="str">
        <f t="shared" si="9"/>
        <v/>
      </c>
      <c r="G159" s="4" t="str">
        <f t="shared" si="10"/>
        <v/>
      </c>
      <c r="H159" s="16" t="str">
        <f t="shared" si="11"/>
        <v/>
      </c>
    </row>
    <row r="160" spans="2:8" x14ac:dyDescent="0.3">
      <c r="B160" s="7">
        <v>157</v>
      </c>
      <c r="C160" s="5"/>
      <c r="D160" s="186"/>
      <c r="E160" s="187" t="str">
        <f t="shared" si="8"/>
        <v/>
      </c>
      <c r="F160" s="16" t="str">
        <f t="shared" si="9"/>
        <v/>
      </c>
      <c r="G160" s="4" t="str">
        <f t="shared" si="10"/>
        <v/>
      </c>
      <c r="H160" s="16" t="str">
        <f t="shared" si="11"/>
        <v/>
      </c>
    </row>
    <row r="161" spans="2:8" x14ac:dyDescent="0.3">
      <c r="B161" s="7">
        <v>158</v>
      </c>
      <c r="C161" s="5"/>
      <c r="D161" s="186"/>
      <c r="E161" s="187" t="str">
        <f t="shared" si="8"/>
        <v/>
      </c>
      <c r="F161" s="16" t="str">
        <f t="shared" si="9"/>
        <v/>
      </c>
      <c r="G161" s="4" t="str">
        <f t="shared" si="10"/>
        <v/>
      </c>
      <c r="H161" s="16" t="str">
        <f t="shared" si="11"/>
        <v/>
      </c>
    </row>
    <row r="162" spans="2:8" x14ac:dyDescent="0.3">
      <c r="B162" s="7">
        <v>159</v>
      </c>
      <c r="C162" s="5"/>
      <c r="D162" s="186"/>
      <c r="E162" s="187" t="str">
        <f t="shared" si="8"/>
        <v/>
      </c>
      <c r="F162" s="16" t="str">
        <f t="shared" si="9"/>
        <v/>
      </c>
      <c r="G162" s="4" t="str">
        <f t="shared" si="10"/>
        <v/>
      </c>
      <c r="H162" s="16" t="str">
        <f t="shared" si="11"/>
        <v/>
      </c>
    </row>
    <row r="163" spans="2:8" x14ac:dyDescent="0.3">
      <c r="B163" s="7">
        <v>160</v>
      </c>
      <c r="C163" s="5"/>
      <c r="D163" s="186"/>
      <c r="E163" s="187" t="str">
        <f t="shared" si="8"/>
        <v/>
      </c>
      <c r="F163" s="16" t="str">
        <f t="shared" si="9"/>
        <v/>
      </c>
      <c r="G163" s="4" t="str">
        <f t="shared" si="10"/>
        <v/>
      </c>
      <c r="H163" s="16" t="str">
        <f t="shared" si="11"/>
        <v/>
      </c>
    </row>
    <row r="164" spans="2:8" x14ac:dyDescent="0.3">
      <c r="B164" s="7">
        <v>161</v>
      </c>
      <c r="C164" s="5"/>
      <c r="D164" s="186"/>
      <c r="E164" s="187" t="str">
        <f t="shared" si="8"/>
        <v/>
      </c>
      <c r="F164" s="16" t="str">
        <f t="shared" si="9"/>
        <v/>
      </c>
      <c r="G164" s="4" t="str">
        <f t="shared" si="10"/>
        <v/>
      </c>
      <c r="H164" s="16" t="str">
        <f t="shared" si="11"/>
        <v/>
      </c>
    </row>
    <row r="165" spans="2:8" x14ac:dyDescent="0.3">
      <c r="B165" s="7">
        <v>162</v>
      </c>
      <c r="C165" s="5"/>
      <c r="D165" s="186"/>
      <c r="E165" s="187" t="str">
        <f t="shared" si="8"/>
        <v/>
      </c>
      <c r="F165" s="16" t="str">
        <f t="shared" si="9"/>
        <v/>
      </c>
      <c r="G165" s="4" t="str">
        <f t="shared" si="10"/>
        <v/>
      </c>
      <c r="H165" s="16" t="str">
        <f t="shared" si="11"/>
        <v/>
      </c>
    </row>
    <row r="166" spans="2:8" x14ac:dyDescent="0.3">
      <c r="B166" s="7">
        <v>163</v>
      </c>
      <c r="C166" s="5"/>
      <c r="D166" s="186"/>
      <c r="E166" s="187" t="str">
        <f t="shared" si="8"/>
        <v/>
      </c>
      <c r="F166" s="16" t="str">
        <f t="shared" si="9"/>
        <v/>
      </c>
      <c r="G166" s="4" t="str">
        <f t="shared" si="10"/>
        <v/>
      </c>
      <c r="H166" s="16" t="str">
        <f t="shared" si="11"/>
        <v/>
      </c>
    </row>
    <row r="167" spans="2:8" x14ac:dyDescent="0.3">
      <c r="B167" s="7">
        <v>164</v>
      </c>
      <c r="C167" s="5"/>
      <c r="D167" s="186"/>
      <c r="E167" s="187" t="str">
        <f t="shared" si="8"/>
        <v/>
      </c>
      <c r="F167" s="16" t="str">
        <f t="shared" si="9"/>
        <v/>
      </c>
      <c r="G167" s="4" t="str">
        <f t="shared" si="10"/>
        <v/>
      </c>
      <c r="H167" s="16" t="str">
        <f t="shared" si="11"/>
        <v/>
      </c>
    </row>
    <row r="168" spans="2:8" x14ac:dyDescent="0.3">
      <c r="B168" s="7">
        <v>165</v>
      </c>
      <c r="C168" s="5"/>
      <c r="D168" s="186"/>
      <c r="E168" s="187" t="str">
        <f t="shared" si="8"/>
        <v/>
      </c>
      <c r="F168" s="16" t="str">
        <f t="shared" si="9"/>
        <v/>
      </c>
      <c r="G168" s="4" t="str">
        <f t="shared" si="10"/>
        <v/>
      </c>
      <c r="H168" s="16" t="str">
        <f t="shared" si="11"/>
        <v/>
      </c>
    </row>
    <row r="169" spans="2:8" x14ac:dyDescent="0.3">
      <c r="B169" s="7">
        <v>166</v>
      </c>
      <c r="C169" s="5"/>
      <c r="D169" s="186"/>
      <c r="E169" s="187" t="str">
        <f t="shared" si="8"/>
        <v/>
      </c>
      <c r="F169" s="16" t="str">
        <f t="shared" si="9"/>
        <v/>
      </c>
      <c r="G169" s="4" t="str">
        <f t="shared" si="10"/>
        <v/>
      </c>
      <c r="H169" s="16" t="str">
        <f t="shared" si="11"/>
        <v/>
      </c>
    </row>
    <row r="170" spans="2:8" x14ac:dyDescent="0.3">
      <c r="B170" s="7">
        <v>167</v>
      </c>
      <c r="C170" s="5"/>
      <c r="D170" s="186"/>
      <c r="E170" s="187" t="str">
        <f t="shared" si="8"/>
        <v/>
      </c>
      <c r="F170" s="16" t="str">
        <f t="shared" si="9"/>
        <v/>
      </c>
      <c r="G170" s="4" t="str">
        <f t="shared" si="10"/>
        <v/>
      </c>
      <c r="H170" s="16" t="str">
        <f t="shared" si="11"/>
        <v/>
      </c>
    </row>
    <row r="171" spans="2:8" x14ac:dyDescent="0.3">
      <c r="B171" s="7">
        <v>168</v>
      </c>
      <c r="C171" s="5"/>
      <c r="D171" s="186"/>
      <c r="E171" s="187" t="str">
        <f t="shared" si="8"/>
        <v/>
      </c>
      <c r="F171" s="16" t="str">
        <f t="shared" si="9"/>
        <v/>
      </c>
      <c r="G171" s="4" t="str">
        <f t="shared" si="10"/>
        <v/>
      </c>
      <c r="H171" s="16" t="str">
        <f t="shared" si="11"/>
        <v/>
      </c>
    </row>
    <row r="172" spans="2:8" x14ac:dyDescent="0.3">
      <c r="B172" s="7">
        <v>169</v>
      </c>
      <c r="C172" s="5"/>
      <c r="D172" s="186"/>
      <c r="E172" s="187" t="str">
        <f t="shared" si="8"/>
        <v/>
      </c>
      <c r="F172" s="16" t="str">
        <f t="shared" si="9"/>
        <v/>
      </c>
      <c r="G172" s="4" t="str">
        <f t="shared" si="10"/>
        <v/>
      </c>
      <c r="H172" s="16" t="str">
        <f t="shared" si="11"/>
        <v/>
      </c>
    </row>
    <row r="173" spans="2:8" x14ac:dyDescent="0.3">
      <c r="B173" s="7">
        <v>170</v>
      </c>
      <c r="C173" s="5"/>
      <c r="D173" s="186"/>
      <c r="E173" s="187" t="str">
        <f t="shared" si="8"/>
        <v/>
      </c>
      <c r="F173" s="16" t="str">
        <f t="shared" si="9"/>
        <v/>
      </c>
      <c r="G173" s="4" t="str">
        <f t="shared" si="10"/>
        <v/>
      </c>
      <c r="H173" s="16" t="str">
        <f t="shared" si="11"/>
        <v/>
      </c>
    </row>
    <row r="174" spans="2:8" x14ac:dyDescent="0.3">
      <c r="B174" s="7">
        <v>171</v>
      </c>
      <c r="C174" s="5"/>
      <c r="D174" s="186"/>
      <c r="E174" s="187" t="str">
        <f t="shared" si="8"/>
        <v/>
      </c>
      <c r="F174" s="16" t="str">
        <f t="shared" si="9"/>
        <v/>
      </c>
      <c r="G174" s="4" t="str">
        <f t="shared" si="10"/>
        <v/>
      </c>
      <c r="H174" s="16" t="str">
        <f t="shared" si="11"/>
        <v/>
      </c>
    </row>
    <row r="175" spans="2:8" x14ac:dyDescent="0.3">
      <c r="B175" s="7">
        <v>172</v>
      </c>
      <c r="C175" s="5"/>
      <c r="D175" s="186"/>
      <c r="E175" s="187" t="str">
        <f t="shared" si="8"/>
        <v/>
      </c>
      <c r="F175" s="16" t="str">
        <f t="shared" si="9"/>
        <v/>
      </c>
      <c r="G175" s="4" t="str">
        <f t="shared" si="10"/>
        <v/>
      </c>
      <c r="H175" s="16" t="str">
        <f t="shared" si="11"/>
        <v/>
      </c>
    </row>
    <row r="176" spans="2:8" x14ac:dyDescent="0.3">
      <c r="B176" s="7">
        <v>173</v>
      </c>
      <c r="C176" s="5"/>
      <c r="D176" s="186"/>
      <c r="E176" s="187" t="str">
        <f t="shared" si="8"/>
        <v/>
      </c>
      <c r="F176" s="16" t="str">
        <f t="shared" si="9"/>
        <v/>
      </c>
      <c r="G176" s="4" t="str">
        <f t="shared" si="10"/>
        <v/>
      </c>
      <c r="H176" s="16" t="str">
        <f t="shared" si="11"/>
        <v/>
      </c>
    </row>
    <row r="177" spans="2:8" x14ac:dyDescent="0.3">
      <c r="B177" s="7">
        <v>174</v>
      </c>
      <c r="C177" s="5"/>
      <c r="D177" s="186"/>
      <c r="E177" s="187" t="str">
        <f t="shared" si="8"/>
        <v/>
      </c>
      <c r="F177" s="16" t="str">
        <f t="shared" si="9"/>
        <v/>
      </c>
      <c r="G177" s="4" t="str">
        <f t="shared" si="10"/>
        <v/>
      </c>
      <c r="H177" s="16" t="str">
        <f t="shared" si="11"/>
        <v/>
      </c>
    </row>
    <row r="178" spans="2:8" x14ac:dyDescent="0.3">
      <c r="B178" s="7">
        <v>175</v>
      </c>
      <c r="C178" s="5"/>
      <c r="D178" s="186"/>
      <c r="E178" s="187" t="str">
        <f t="shared" si="8"/>
        <v/>
      </c>
      <c r="F178" s="16" t="str">
        <f t="shared" si="9"/>
        <v/>
      </c>
      <c r="G178" s="4" t="str">
        <f t="shared" si="10"/>
        <v/>
      </c>
      <c r="H178" s="16" t="str">
        <f t="shared" si="11"/>
        <v/>
      </c>
    </row>
    <row r="179" spans="2:8" x14ac:dyDescent="0.3">
      <c r="B179" s="7">
        <v>176</v>
      </c>
      <c r="C179" s="5"/>
      <c r="D179" s="186"/>
      <c r="E179" s="187" t="str">
        <f t="shared" si="8"/>
        <v/>
      </c>
      <c r="F179" s="16" t="str">
        <f t="shared" si="9"/>
        <v/>
      </c>
      <c r="G179" s="4" t="str">
        <f t="shared" si="10"/>
        <v/>
      </c>
      <c r="H179" s="16" t="str">
        <f t="shared" si="11"/>
        <v/>
      </c>
    </row>
    <row r="180" spans="2:8" x14ac:dyDescent="0.3">
      <c r="B180" s="7">
        <v>177</v>
      </c>
      <c r="C180" s="5"/>
      <c r="D180" s="186"/>
      <c r="E180" s="187" t="str">
        <f t="shared" si="8"/>
        <v/>
      </c>
      <c r="F180" s="16" t="str">
        <f t="shared" si="9"/>
        <v/>
      </c>
      <c r="G180" s="4" t="str">
        <f t="shared" si="10"/>
        <v/>
      </c>
      <c r="H180" s="16" t="str">
        <f t="shared" si="11"/>
        <v/>
      </c>
    </row>
    <row r="181" spans="2:8" x14ac:dyDescent="0.3">
      <c r="B181" s="7">
        <v>178</v>
      </c>
      <c r="C181" s="5"/>
      <c r="D181" s="186"/>
      <c r="E181" s="187" t="str">
        <f t="shared" si="8"/>
        <v/>
      </c>
      <c r="F181" s="16" t="str">
        <f t="shared" si="9"/>
        <v/>
      </c>
      <c r="G181" s="4" t="str">
        <f t="shared" si="10"/>
        <v/>
      </c>
      <c r="H181" s="16" t="str">
        <f t="shared" si="11"/>
        <v/>
      </c>
    </row>
    <row r="182" spans="2:8" x14ac:dyDescent="0.3">
      <c r="B182" s="7">
        <v>179</v>
      </c>
      <c r="C182" s="5"/>
      <c r="D182" s="186"/>
      <c r="E182" s="187" t="str">
        <f t="shared" si="8"/>
        <v/>
      </c>
      <c r="F182" s="16" t="str">
        <f t="shared" si="9"/>
        <v/>
      </c>
      <c r="G182" s="4" t="str">
        <f t="shared" si="10"/>
        <v/>
      </c>
      <c r="H182" s="16" t="str">
        <f t="shared" si="11"/>
        <v/>
      </c>
    </row>
    <row r="183" spans="2:8" x14ac:dyDescent="0.3">
      <c r="B183" s="7">
        <v>180</v>
      </c>
      <c r="C183" s="5"/>
      <c r="D183" s="186"/>
      <c r="E183" s="187" t="str">
        <f t="shared" si="8"/>
        <v/>
      </c>
      <c r="F183" s="16" t="str">
        <f t="shared" si="9"/>
        <v/>
      </c>
      <c r="G183" s="4" t="str">
        <f t="shared" si="10"/>
        <v/>
      </c>
      <c r="H183" s="16" t="str">
        <f t="shared" si="11"/>
        <v/>
      </c>
    </row>
    <row r="184" spans="2:8" x14ac:dyDescent="0.3">
      <c r="B184" s="7">
        <v>181</v>
      </c>
      <c r="C184" s="5"/>
      <c r="D184" s="186"/>
      <c r="E184" s="187" t="str">
        <f t="shared" si="8"/>
        <v/>
      </c>
      <c r="F184" s="16" t="str">
        <f t="shared" si="9"/>
        <v/>
      </c>
      <c r="G184" s="4" t="str">
        <f t="shared" si="10"/>
        <v/>
      </c>
      <c r="H184" s="16" t="str">
        <f t="shared" si="11"/>
        <v/>
      </c>
    </row>
    <row r="185" spans="2:8" x14ac:dyDescent="0.3">
      <c r="B185" s="7">
        <v>182</v>
      </c>
      <c r="C185" s="5"/>
      <c r="D185" s="186"/>
      <c r="E185" s="187" t="str">
        <f t="shared" si="8"/>
        <v/>
      </c>
      <c r="F185" s="16" t="str">
        <f t="shared" si="9"/>
        <v/>
      </c>
      <c r="G185" s="4" t="str">
        <f t="shared" si="10"/>
        <v/>
      </c>
      <c r="H185" s="16" t="str">
        <f t="shared" si="11"/>
        <v/>
      </c>
    </row>
    <row r="186" spans="2:8" x14ac:dyDescent="0.3">
      <c r="B186" s="7">
        <v>183</v>
      </c>
      <c r="C186" s="5"/>
      <c r="D186" s="186"/>
      <c r="E186" s="187" t="str">
        <f t="shared" si="8"/>
        <v/>
      </c>
      <c r="F186" s="16" t="str">
        <f t="shared" si="9"/>
        <v/>
      </c>
      <c r="G186" s="4" t="str">
        <f t="shared" si="10"/>
        <v/>
      </c>
      <c r="H186" s="16" t="str">
        <f t="shared" si="11"/>
        <v/>
      </c>
    </row>
    <row r="187" spans="2:8" x14ac:dyDescent="0.3">
      <c r="B187" s="7">
        <v>184</v>
      </c>
      <c r="C187" s="5"/>
      <c r="D187" s="186"/>
      <c r="E187" s="187" t="str">
        <f t="shared" si="8"/>
        <v/>
      </c>
      <c r="F187" s="16" t="str">
        <f t="shared" si="9"/>
        <v/>
      </c>
      <c r="G187" s="4" t="str">
        <f t="shared" si="10"/>
        <v/>
      </c>
      <c r="H187" s="16" t="str">
        <f t="shared" si="11"/>
        <v/>
      </c>
    </row>
    <row r="188" spans="2:8" x14ac:dyDescent="0.3">
      <c r="B188" s="7">
        <v>185</v>
      </c>
      <c r="C188" s="5"/>
      <c r="D188" s="186"/>
      <c r="E188" s="187" t="str">
        <f t="shared" si="8"/>
        <v/>
      </c>
      <c r="F188" s="16" t="str">
        <f t="shared" si="9"/>
        <v/>
      </c>
      <c r="G188" s="4" t="str">
        <f t="shared" si="10"/>
        <v/>
      </c>
      <c r="H188" s="16" t="str">
        <f t="shared" si="11"/>
        <v/>
      </c>
    </row>
    <row r="189" spans="2:8" x14ac:dyDescent="0.3">
      <c r="B189" s="7">
        <v>186</v>
      </c>
      <c r="C189" s="5"/>
      <c r="D189" s="186"/>
      <c r="E189" s="187" t="str">
        <f t="shared" si="8"/>
        <v/>
      </c>
      <c r="F189" s="16" t="str">
        <f t="shared" si="9"/>
        <v/>
      </c>
      <c r="G189" s="4" t="str">
        <f t="shared" si="10"/>
        <v/>
      </c>
      <c r="H189" s="16" t="str">
        <f t="shared" si="11"/>
        <v/>
      </c>
    </row>
    <row r="190" spans="2:8" x14ac:dyDescent="0.3">
      <c r="B190" s="7">
        <v>187</v>
      </c>
      <c r="C190" s="5"/>
      <c r="D190" s="186"/>
      <c r="E190" s="187" t="str">
        <f t="shared" si="8"/>
        <v/>
      </c>
      <c r="F190" s="16" t="str">
        <f t="shared" si="9"/>
        <v/>
      </c>
      <c r="G190" s="4" t="str">
        <f t="shared" si="10"/>
        <v/>
      </c>
      <c r="H190" s="16" t="str">
        <f t="shared" si="11"/>
        <v/>
      </c>
    </row>
    <row r="191" spans="2:8" x14ac:dyDescent="0.3">
      <c r="B191" s="7">
        <v>188</v>
      </c>
      <c r="C191" s="5"/>
      <c r="D191" s="186"/>
      <c r="E191" s="187" t="str">
        <f t="shared" si="8"/>
        <v/>
      </c>
      <c r="F191" s="16" t="str">
        <f t="shared" si="9"/>
        <v/>
      </c>
      <c r="G191" s="4" t="str">
        <f t="shared" si="10"/>
        <v/>
      </c>
      <c r="H191" s="16" t="str">
        <f t="shared" si="11"/>
        <v/>
      </c>
    </row>
    <row r="192" spans="2:8" x14ac:dyDescent="0.3">
      <c r="B192" s="7">
        <v>189</v>
      </c>
      <c r="C192" s="5"/>
      <c r="D192" s="186"/>
      <c r="E192" s="187" t="str">
        <f t="shared" si="8"/>
        <v/>
      </c>
      <c r="F192" s="16" t="str">
        <f t="shared" si="9"/>
        <v/>
      </c>
      <c r="G192" s="4" t="str">
        <f t="shared" si="10"/>
        <v/>
      </c>
      <c r="H192" s="16" t="str">
        <f t="shared" si="11"/>
        <v/>
      </c>
    </row>
    <row r="193" spans="2:8" x14ac:dyDescent="0.3">
      <c r="B193" s="7">
        <v>190</v>
      </c>
      <c r="C193" s="5"/>
      <c r="D193" s="186"/>
      <c r="E193" s="187" t="str">
        <f t="shared" si="8"/>
        <v/>
      </c>
      <c r="F193" s="16" t="str">
        <f t="shared" si="9"/>
        <v/>
      </c>
      <c r="G193" s="4" t="str">
        <f t="shared" si="10"/>
        <v/>
      </c>
      <c r="H193" s="16" t="str">
        <f t="shared" si="11"/>
        <v/>
      </c>
    </row>
    <row r="194" spans="2:8" x14ac:dyDescent="0.3">
      <c r="B194" s="7">
        <v>191</v>
      </c>
      <c r="C194" s="5"/>
      <c r="D194" s="186"/>
      <c r="E194" s="187" t="str">
        <f t="shared" si="8"/>
        <v/>
      </c>
      <c r="F194" s="16" t="str">
        <f t="shared" si="9"/>
        <v/>
      </c>
      <c r="G194" s="4" t="str">
        <f t="shared" si="10"/>
        <v/>
      </c>
      <c r="H194" s="16" t="str">
        <f t="shared" si="11"/>
        <v/>
      </c>
    </row>
    <row r="195" spans="2:8" x14ac:dyDescent="0.3">
      <c r="B195" s="7">
        <v>192</v>
      </c>
      <c r="C195" s="5"/>
      <c r="D195" s="186"/>
      <c r="E195" s="187" t="str">
        <f t="shared" si="8"/>
        <v/>
      </c>
      <c r="F195" s="16" t="str">
        <f t="shared" si="9"/>
        <v/>
      </c>
      <c r="G195" s="4" t="str">
        <f t="shared" si="10"/>
        <v/>
      </c>
      <c r="H195" s="16" t="str">
        <f t="shared" si="11"/>
        <v/>
      </c>
    </row>
    <row r="196" spans="2:8" x14ac:dyDescent="0.3">
      <c r="B196" s="7">
        <v>193</v>
      </c>
      <c r="C196" s="5"/>
      <c r="D196" s="186"/>
      <c r="E196" s="187" t="str">
        <f t="shared" si="8"/>
        <v/>
      </c>
      <c r="F196" s="16" t="str">
        <f t="shared" si="9"/>
        <v/>
      </c>
      <c r="G196" s="4" t="str">
        <f t="shared" si="10"/>
        <v/>
      </c>
      <c r="H196" s="16" t="str">
        <f t="shared" si="11"/>
        <v/>
      </c>
    </row>
    <row r="197" spans="2:8" x14ac:dyDescent="0.3">
      <c r="B197" s="7">
        <v>194</v>
      </c>
      <c r="C197" s="5"/>
      <c r="D197" s="186"/>
      <c r="E197" s="187" t="str">
        <f t="shared" ref="E197:E260" si="12">IF(C197&gt;0,C197/10,IF(D197&gt;0,D197,""))</f>
        <v/>
      </c>
      <c r="F197" s="16" t="str">
        <f t="shared" ref="F197:F260" si="13">IF(C197&gt;0,PI()*(C197/2000)^2,IF(D197&gt;0,PI()*(D197/200)^2,""))</f>
        <v/>
      </c>
      <c r="G197" s="4" t="str">
        <f t="shared" ref="G197:G260" si="14">IF(OR(C197&gt;0,D197&gt;0),F197/$I$4,"")</f>
        <v/>
      </c>
      <c r="H197" s="16" t="str">
        <f t="shared" ref="H197:H260" si="15">IF(OR(C197&gt;0,D197&gt;0),E197*G197,"")</f>
        <v/>
      </c>
    </row>
    <row r="198" spans="2:8" x14ac:dyDescent="0.3">
      <c r="B198" s="7">
        <v>195</v>
      </c>
      <c r="C198" s="5"/>
      <c r="D198" s="186"/>
      <c r="E198" s="187" t="str">
        <f t="shared" si="12"/>
        <v/>
      </c>
      <c r="F198" s="16" t="str">
        <f t="shared" si="13"/>
        <v/>
      </c>
      <c r="G198" s="4" t="str">
        <f t="shared" si="14"/>
        <v/>
      </c>
      <c r="H198" s="16" t="str">
        <f t="shared" si="15"/>
        <v/>
      </c>
    </row>
    <row r="199" spans="2:8" x14ac:dyDescent="0.3">
      <c r="B199" s="7">
        <v>196</v>
      </c>
      <c r="C199" s="5"/>
      <c r="D199" s="186"/>
      <c r="E199" s="187" t="str">
        <f t="shared" si="12"/>
        <v/>
      </c>
      <c r="F199" s="16" t="str">
        <f t="shared" si="13"/>
        <v/>
      </c>
      <c r="G199" s="4" t="str">
        <f t="shared" si="14"/>
        <v/>
      </c>
      <c r="H199" s="16" t="str">
        <f t="shared" si="15"/>
        <v/>
      </c>
    </row>
    <row r="200" spans="2:8" x14ac:dyDescent="0.3">
      <c r="B200" s="7">
        <v>197</v>
      </c>
      <c r="C200" s="5"/>
      <c r="D200" s="186"/>
      <c r="E200" s="187" t="str">
        <f t="shared" si="12"/>
        <v/>
      </c>
      <c r="F200" s="16" t="str">
        <f t="shared" si="13"/>
        <v/>
      </c>
      <c r="G200" s="4" t="str">
        <f t="shared" si="14"/>
        <v/>
      </c>
      <c r="H200" s="16" t="str">
        <f t="shared" si="15"/>
        <v/>
      </c>
    </row>
    <row r="201" spans="2:8" x14ac:dyDescent="0.3">
      <c r="B201" s="7">
        <v>198</v>
      </c>
      <c r="C201" s="5"/>
      <c r="D201" s="186"/>
      <c r="E201" s="187" t="str">
        <f t="shared" si="12"/>
        <v/>
      </c>
      <c r="F201" s="16" t="str">
        <f t="shared" si="13"/>
        <v/>
      </c>
      <c r="G201" s="4" t="str">
        <f t="shared" si="14"/>
        <v/>
      </c>
      <c r="H201" s="16" t="str">
        <f t="shared" si="15"/>
        <v/>
      </c>
    </row>
    <row r="202" spans="2:8" x14ac:dyDescent="0.3">
      <c r="B202" s="7">
        <v>199</v>
      </c>
      <c r="C202" s="5"/>
      <c r="D202" s="186"/>
      <c r="E202" s="187" t="str">
        <f t="shared" si="12"/>
        <v/>
      </c>
      <c r="F202" s="16" t="str">
        <f t="shared" si="13"/>
        <v/>
      </c>
      <c r="G202" s="4" t="str">
        <f t="shared" si="14"/>
        <v/>
      </c>
      <c r="H202" s="16" t="str">
        <f t="shared" si="15"/>
        <v/>
      </c>
    </row>
    <row r="203" spans="2:8" x14ac:dyDescent="0.3">
      <c r="B203" s="7">
        <v>200</v>
      </c>
      <c r="C203" s="5"/>
      <c r="D203" s="186"/>
      <c r="E203" s="187" t="str">
        <f t="shared" si="12"/>
        <v/>
      </c>
      <c r="F203" s="16" t="str">
        <f t="shared" si="13"/>
        <v/>
      </c>
      <c r="G203" s="4" t="str">
        <f t="shared" si="14"/>
        <v/>
      </c>
      <c r="H203" s="16" t="str">
        <f t="shared" si="15"/>
        <v/>
      </c>
    </row>
    <row r="204" spans="2:8" x14ac:dyDescent="0.3">
      <c r="B204" s="7">
        <v>201</v>
      </c>
      <c r="C204" s="5"/>
      <c r="D204" s="186"/>
      <c r="E204" s="187" t="str">
        <f t="shared" si="12"/>
        <v/>
      </c>
      <c r="F204" s="16" t="str">
        <f t="shared" si="13"/>
        <v/>
      </c>
      <c r="G204" s="4" t="str">
        <f t="shared" si="14"/>
        <v/>
      </c>
      <c r="H204" s="16" t="str">
        <f t="shared" si="15"/>
        <v/>
      </c>
    </row>
    <row r="205" spans="2:8" x14ac:dyDescent="0.3">
      <c r="B205" s="7">
        <v>202</v>
      </c>
      <c r="C205" s="5"/>
      <c r="D205" s="186"/>
      <c r="E205" s="187" t="str">
        <f t="shared" si="12"/>
        <v/>
      </c>
      <c r="F205" s="16" t="str">
        <f t="shared" si="13"/>
        <v/>
      </c>
      <c r="G205" s="4" t="str">
        <f t="shared" si="14"/>
        <v/>
      </c>
      <c r="H205" s="16" t="str">
        <f t="shared" si="15"/>
        <v/>
      </c>
    </row>
    <row r="206" spans="2:8" x14ac:dyDescent="0.3">
      <c r="B206" s="7">
        <v>203</v>
      </c>
      <c r="C206" s="5"/>
      <c r="D206" s="186"/>
      <c r="E206" s="187" t="str">
        <f t="shared" si="12"/>
        <v/>
      </c>
      <c r="F206" s="16" t="str">
        <f t="shared" si="13"/>
        <v/>
      </c>
      <c r="G206" s="4" t="str">
        <f t="shared" si="14"/>
        <v/>
      </c>
      <c r="H206" s="16" t="str">
        <f t="shared" si="15"/>
        <v/>
      </c>
    </row>
    <row r="207" spans="2:8" x14ac:dyDescent="0.3">
      <c r="B207" s="7">
        <v>204</v>
      </c>
      <c r="C207" s="5"/>
      <c r="D207" s="186"/>
      <c r="E207" s="187" t="str">
        <f t="shared" si="12"/>
        <v/>
      </c>
      <c r="F207" s="16" t="str">
        <f t="shared" si="13"/>
        <v/>
      </c>
      <c r="G207" s="4" t="str">
        <f t="shared" si="14"/>
        <v/>
      </c>
      <c r="H207" s="16" t="str">
        <f t="shared" si="15"/>
        <v/>
      </c>
    </row>
    <row r="208" spans="2:8" x14ac:dyDescent="0.3">
      <c r="B208" s="7">
        <v>205</v>
      </c>
      <c r="C208" s="5"/>
      <c r="D208" s="186"/>
      <c r="E208" s="187" t="str">
        <f t="shared" si="12"/>
        <v/>
      </c>
      <c r="F208" s="16" t="str">
        <f t="shared" si="13"/>
        <v/>
      </c>
      <c r="G208" s="4" t="str">
        <f t="shared" si="14"/>
        <v/>
      </c>
      <c r="H208" s="16" t="str">
        <f t="shared" si="15"/>
        <v/>
      </c>
    </row>
    <row r="209" spans="2:8" x14ac:dyDescent="0.3">
      <c r="B209" s="7">
        <v>206</v>
      </c>
      <c r="C209" s="5"/>
      <c r="D209" s="186"/>
      <c r="E209" s="187" t="str">
        <f t="shared" si="12"/>
        <v/>
      </c>
      <c r="F209" s="16" t="str">
        <f t="shared" si="13"/>
        <v/>
      </c>
      <c r="G209" s="4" t="str">
        <f t="shared" si="14"/>
        <v/>
      </c>
      <c r="H209" s="16" t="str">
        <f t="shared" si="15"/>
        <v/>
      </c>
    </row>
    <row r="210" spans="2:8" x14ac:dyDescent="0.3">
      <c r="B210" s="7">
        <v>207</v>
      </c>
      <c r="C210" s="5"/>
      <c r="D210" s="186"/>
      <c r="E210" s="187" t="str">
        <f t="shared" si="12"/>
        <v/>
      </c>
      <c r="F210" s="16" t="str">
        <f t="shared" si="13"/>
        <v/>
      </c>
      <c r="G210" s="4" t="str">
        <f t="shared" si="14"/>
        <v/>
      </c>
      <c r="H210" s="16" t="str">
        <f t="shared" si="15"/>
        <v/>
      </c>
    </row>
    <row r="211" spans="2:8" x14ac:dyDescent="0.3">
      <c r="B211" s="7">
        <v>208</v>
      </c>
      <c r="C211" s="5"/>
      <c r="D211" s="186"/>
      <c r="E211" s="187" t="str">
        <f t="shared" si="12"/>
        <v/>
      </c>
      <c r="F211" s="16" t="str">
        <f t="shared" si="13"/>
        <v/>
      </c>
      <c r="G211" s="4" t="str">
        <f t="shared" si="14"/>
        <v/>
      </c>
      <c r="H211" s="16" t="str">
        <f t="shared" si="15"/>
        <v/>
      </c>
    </row>
    <row r="212" spans="2:8" x14ac:dyDescent="0.3">
      <c r="B212" s="7">
        <v>209</v>
      </c>
      <c r="C212" s="5"/>
      <c r="D212" s="186"/>
      <c r="E212" s="187" t="str">
        <f t="shared" si="12"/>
        <v/>
      </c>
      <c r="F212" s="16" t="str">
        <f t="shared" si="13"/>
        <v/>
      </c>
      <c r="G212" s="4" t="str">
        <f t="shared" si="14"/>
        <v/>
      </c>
      <c r="H212" s="16" t="str">
        <f t="shared" si="15"/>
        <v/>
      </c>
    </row>
    <row r="213" spans="2:8" x14ac:dyDescent="0.3">
      <c r="B213" s="7">
        <v>210</v>
      </c>
      <c r="C213" s="5"/>
      <c r="D213" s="186"/>
      <c r="E213" s="187" t="str">
        <f t="shared" si="12"/>
        <v/>
      </c>
      <c r="F213" s="16" t="str">
        <f t="shared" si="13"/>
        <v/>
      </c>
      <c r="G213" s="4" t="str">
        <f t="shared" si="14"/>
        <v/>
      </c>
      <c r="H213" s="16" t="str">
        <f t="shared" si="15"/>
        <v/>
      </c>
    </row>
    <row r="214" spans="2:8" x14ac:dyDescent="0.3">
      <c r="B214" s="7">
        <v>211</v>
      </c>
      <c r="C214" s="5"/>
      <c r="D214" s="186"/>
      <c r="E214" s="187" t="str">
        <f t="shared" si="12"/>
        <v/>
      </c>
      <c r="F214" s="16" t="str">
        <f t="shared" si="13"/>
        <v/>
      </c>
      <c r="G214" s="4" t="str">
        <f t="shared" si="14"/>
        <v/>
      </c>
      <c r="H214" s="16" t="str">
        <f t="shared" si="15"/>
        <v/>
      </c>
    </row>
    <row r="215" spans="2:8" x14ac:dyDescent="0.3">
      <c r="B215" s="7">
        <v>212</v>
      </c>
      <c r="C215" s="5"/>
      <c r="D215" s="186"/>
      <c r="E215" s="187" t="str">
        <f t="shared" si="12"/>
        <v/>
      </c>
      <c r="F215" s="16" t="str">
        <f t="shared" si="13"/>
        <v/>
      </c>
      <c r="G215" s="4" t="str">
        <f t="shared" si="14"/>
        <v/>
      </c>
      <c r="H215" s="16" t="str">
        <f t="shared" si="15"/>
        <v/>
      </c>
    </row>
    <row r="216" spans="2:8" x14ac:dyDescent="0.3">
      <c r="B216" s="7">
        <v>213</v>
      </c>
      <c r="C216" s="5"/>
      <c r="D216" s="186"/>
      <c r="E216" s="187" t="str">
        <f t="shared" si="12"/>
        <v/>
      </c>
      <c r="F216" s="16" t="str">
        <f t="shared" si="13"/>
        <v/>
      </c>
      <c r="G216" s="4" t="str">
        <f t="shared" si="14"/>
        <v/>
      </c>
      <c r="H216" s="16" t="str">
        <f t="shared" si="15"/>
        <v/>
      </c>
    </row>
    <row r="217" spans="2:8" x14ac:dyDescent="0.3">
      <c r="B217" s="7">
        <v>214</v>
      </c>
      <c r="C217" s="5"/>
      <c r="D217" s="186"/>
      <c r="E217" s="187" t="str">
        <f t="shared" si="12"/>
        <v/>
      </c>
      <c r="F217" s="16" t="str">
        <f t="shared" si="13"/>
        <v/>
      </c>
      <c r="G217" s="4" t="str">
        <f t="shared" si="14"/>
        <v/>
      </c>
      <c r="H217" s="16" t="str">
        <f t="shared" si="15"/>
        <v/>
      </c>
    </row>
    <row r="218" spans="2:8" x14ac:dyDescent="0.3">
      <c r="B218" s="7">
        <v>215</v>
      </c>
      <c r="C218" s="5"/>
      <c r="D218" s="186"/>
      <c r="E218" s="187" t="str">
        <f t="shared" si="12"/>
        <v/>
      </c>
      <c r="F218" s="16" t="str">
        <f t="shared" si="13"/>
        <v/>
      </c>
      <c r="G218" s="4" t="str">
        <f t="shared" si="14"/>
        <v/>
      </c>
      <c r="H218" s="16" t="str">
        <f t="shared" si="15"/>
        <v/>
      </c>
    </row>
    <row r="219" spans="2:8" x14ac:dyDescent="0.3">
      <c r="B219" s="7">
        <v>216</v>
      </c>
      <c r="C219" s="5"/>
      <c r="D219" s="186"/>
      <c r="E219" s="187" t="str">
        <f t="shared" si="12"/>
        <v/>
      </c>
      <c r="F219" s="16" t="str">
        <f t="shared" si="13"/>
        <v/>
      </c>
      <c r="G219" s="4" t="str">
        <f t="shared" si="14"/>
        <v/>
      </c>
      <c r="H219" s="16" t="str">
        <f t="shared" si="15"/>
        <v/>
      </c>
    </row>
    <row r="220" spans="2:8" x14ac:dyDescent="0.3">
      <c r="B220" s="7">
        <v>217</v>
      </c>
      <c r="C220" s="5"/>
      <c r="D220" s="186"/>
      <c r="E220" s="187" t="str">
        <f t="shared" si="12"/>
        <v/>
      </c>
      <c r="F220" s="16" t="str">
        <f t="shared" si="13"/>
        <v/>
      </c>
      <c r="G220" s="4" t="str">
        <f t="shared" si="14"/>
        <v/>
      </c>
      <c r="H220" s="16" t="str">
        <f t="shared" si="15"/>
        <v/>
      </c>
    </row>
    <row r="221" spans="2:8" x14ac:dyDescent="0.3">
      <c r="B221" s="7">
        <v>218</v>
      </c>
      <c r="C221" s="5"/>
      <c r="D221" s="186"/>
      <c r="E221" s="187" t="str">
        <f t="shared" si="12"/>
        <v/>
      </c>
      <c r="F221" s="16" t="str">
        <f t="shared" si="13"/>
        <v/>
      </c>
      <c r="G221" s="4" t="str">
        <f t="shared" si="14"/>
        <v/>
      </c>
      <c r="H221" s="16" t="str">
        <f t="shared" si="15"/>
        <v/>
      </c>
    </row>
    <row r="222" spans="2:8" x14ac:dyDescent="0.3">
      <c r="B222" s="7">
        <v>219</v>
      </c>
      <c r="C222" s="5"/>
      <c r="D222" s="186"/>
      <c r="E222" s="187" t="str">
        <f t="shared" si="12"/>
        <v/>
      </c>
      <c r="F222" s="16" t="str">
        <f t="shared" si="13"/>
        <v/>
      </c>
      <c r="G222" s="4" t="str">
        <f t="shared" si="14"/>
        <v/>
      </c>
      <c r="H222" s="16" t="str">
        <f t="shared" si="15"/>
        <v/>
      </c>
    </row>
    <row r="223" spans="2:8" x14ac:dyDescent="0.3">
      <c r="B223" s="7">
        <v>220</v>
      </c>
      <c r="C223" s="5"/>
      <c r="D223" s="186"/>
      <c r="E223" s="187" t="str">
        <f t="shared" si="12"/>
        <v/>
      </c>
      <c r="F223" s="16" t="str">
        <f t="shared" si="13"/>
        <v/>
      </c>
      <c r="G223" s="4" t="str">
        <f t="shared" si="14"/>
        <v/>
      </c>
      <c r="H223" s="16" t="str">
        <f t="shared" si="15"/>
        <v/>
      </c>
    </row>
    <row r="224" spans="2:8" x14ac:dyDescent="0.3">
      <c r="B224" s="7">
        <v>221</v>
      </c>
      <c r="C224" s="5"/>
      <c r="D224" s="186"/>
      <c r="E224" s="187" t="str">
        <f t="shared" si="12"/>
        <v/>
      </c>
      <c r="F224" s="16" t="str">
        <f t="shared" si="13"/>
        <v/>
      </c>
      <c r="G224" s="4" t="str">
        <f t="shared" si="14"/>
        <v/>
      </c>
      <c r="H224" s="16" t="str">
        <f t="shared" si="15"/>
        <v/>
      </c>
    </row>
    <row r="225" spans="2:8" x14ac:dyDescent="0.3">
      <c r="B225" s="7">
        <v>222</v>
      </c>
      <c r="C225" s="5"/>
      <c r="D225" s="186"/>
      <c r="E225" s="187" t="str">
        <f t="shared" si="12"/>
        <v/>
      </c>
      <c r="F225" s="16" t="str">
        <f t="shared" si="13"/>
        <v/>
      </c>
      <c r="G225" s="4" t="str">
        <f t="shared" si="14"/>
        <v/>
      </c>
      <c r="H225" s="16" t="str">
        <f t="shared" si="15"/>
        <v/>
      </c>
    </row>
    <row r="226" spans="2:8" x14ac:dyDescent="0.3">
      <c r="B226" s="7">
        <v>223</v>
      </c>
      <c r="C226" s="5"/>
      <c r="D226" s="186"/>
      <c r="E226" s="187" t="str">
        <f t="shared" si="12"/>
        <v/>
      </c>
      <c r="F226" s="16" t="str">
        <f t="shared" si="13"/>
        <v/>
      </c>
      <c r="G226" s="4" t="str">
        <f t="shared" si="14"/>
        <v/>
      </c>
      <c r="H226" s="16" t="str">
        <f t="shared" si="15"/>
        <v/>
      </c>
    </row>
    <row r="227" spans="2:8" x14ac:dyDescent="0.3">
      <c r="B227" s="7">
        <v>224</v>
      </c>
      <c r="C227" s="5"/>
      <c r="D227" s="186"/>
      <c r="E227" s="187" t="str">
        <f t="shared" si="12"/>
        <v/>
      </c>
      <c r="F227" s="16" t="str">
        <f t="shared" si="13"/>
        <v/>
      </c>
      <c r="G227" s="4" t="str">
        <f t="shared" si="14"/>
        <v/>
      </c>
      <c r="H227" s="16" t="str">
        <f t="shared" si="15"/>
        <v/>
      </c>
    </row>
    <row r="228" spans="2:8" x14ac:dyDescent="0.3">
      <c r="B228" s="7">
        <v>225</v>
      </c>
      <c r="C228" s="5"/>
      <c r="D228" s="186"/>
      <c r="E228" s="187" t="str">
        <f t="shared" si="12"/>
        <v/>
      </c>
      <c r="F228" s="16" t="str">
        <f t="shared" si="13"/>
        <v/>
      </c>
      <c r="G228" s="4" t="str">
        <f t="shared" si="14"/>
        <v/>
      </c>
      <c r="H228" s="16" t="str">
        <f t="shared" si="15"/>
        <v/>
      </c>
    </row>
    <row r="229" spans="2:8" x14ac:dyDescent="0.3">
      <c r="B229" s="7">
        <v>226</v>
      </c>
      <c r="C229" s="5"/>
      <c r="D229" s="186"/>
      <c r="E229" s="187" t="str">
        <f t="shared" si="12"/>
        <v/>
      </c>
      <c r="F229" s="16" t="str">
        <f t="shared" si="13"/>
        <v/>
      </c>
      <c r="G229" s="4" t="str">
        <f t="shared" si="14"/>
        <v/>
      </c>
      <c r="H229" s="16" t="str">
        <f t="shared" si="15"/>
        <v/>
      </c>
    </row>
    <row r="230" spans="2:8" x14ac:dyDescent="0.3">
      <c r="B230" s="7">
        <v>227</v>
      </c>
      <c r="C230" s="5"/>
      <c r="D230" s="186"/>
      <c r="E230" s="187" t="str">
        <f t="shared" si="12"/>
        <v/>
      </c>
      <c r="F230" s="16" t="str">
        <f t="shared" si="13"/>
        <v/>
      </c>
      <c r="G230" s="4" t="str">
        <f t="shared" si="14"/>
        <v/>
      </c>
      <c r="H230" s="16" t="str">
        <f t="shared" si="15"/>
        <v/>
      </c>
    </row>
    <row r="231" spans="2:8" x14ac:dyDescent="0.3">
      <c r="B231" s="7">
        <v>228</v>
      </c>
      <c r="C231" s="5"/>
      <c r="D231" s="186"/>
      <c r="E231" s="187" t="str">
        <f t="shared" si="12"/>
        <v/>
      </c>
      <c r="F231" s="16" t="str">
        <f t="shared" si="13"/>
        <v/>
      </c>
      <c r="G231" s="4" t="str">
        <f t="shared" si="14"/>
        <v/>
      </c>
      <c r="H231" s="16" t="str">
        <f t="shared" si="15"/>
        <v/>
      </c>
    </row>
    <row r="232" spans="2:8" x14ac:dyDescent="0.3">
      <c r="B232" s="7">
        <v>229</v>
      </c>
      <c r="C232" s="5"/>
      <c r="D232" s="186"/>
      <c r="E232" s="187" t="str">
        <f t="shared" si="12"/>
        <v/>
      </c>
      <c r="F232" s="16" t="str">
        <f t="shared" si="13"/>
        <v/>
      </c>
      <c r="G232" s="4" t="str">
        <f t="shared" si="14"/>
        <v/>
      </c>
      <c r="H232" s="16" t="str">
        <f t="shared" si="15"/>
        <v/>
      </c>
    </row>
    <row r="233" spans="2:8" x14ac:dyDescent="0.3">
      <c r="B233" s="7">
        <v>230</v>
      </c>
      <c r="C233" s="5"/>
      <c r="D233" s="186"/>
      <c r="E233" s="187" t="str">
        <f t="shared" si="12"/>
        <v/>
      </c>
      <c r="F233" s="16" t="str">
        <f t="shared" si="13"/>
        <v/>
      </c>
      <c r="G233" s="4" t="str">
        <f t="shared" si="14"/>
        <v/>
      </c>
      <c r="H233" s="16" t="str">
        <f t="shared" si="15"/>
        <v/>
      </c>
    </row>
    <row r="234" spans="2:8" x14ac:dyDescent="0.3">
      <c r="B234" s="7">
        <v>231</v>
      </c>
      <c r="C234" s="5"/>
      <c r="D234" s="186"/>
      <c r="E234" s="187" t="str">
        <f t="shared" si="12"/>
        <v/>
      </c>
      <c r="F234" s="16" t="str">
        <f t="shared" si="13"/>
        <v/>
      </c>
      <c r="G234" s="4" t="str">
        <f t="shared" si="14"/>
        <v/>
      </c>
      <c r="H234" s="16" t="str">
        <f t="shared" si="15"/>
        <v/>
      </c>
    </row>
    <row r="235" spans="2:8" x14ac:dyDescent="0.3">
      <c r="B235" s="7">
        <v>232</v>
      </c>
      <c r="C235" s="5"/>
      <c r="D235" s="186"/>
      <c r="E235" s="187" t="str">
        <f t="shared" si="12"/>
        <v/>
      </c>
      <c r="F235" s="16" t="str">
        <f t="shared" si="13"/>
        <v/>
      </c>
      <c r="G235" s="4" t="str">
        <f t="shared" si="14"/>
        <v/>
      </c>
      <c r="H235" s="16" t="str">
        <f t="shared" si="15"/>
        <v/>
      </c>
    </row>
    <row r="236" spans="2:8" x14ac:dyDescent="0.3">
      <c r="B236" s="7">
        <v>233</v>
      </c>
      <c r="C236" s="5"/>
      <c r="D236" s="186"/>
      <c r="E236" s="187" t="str">
        <f t="shared" si="12"/>
        <v/>
      </c>
      <c r="F236" s="16" t="str">
        <f t="shared" si="13"/>
        <v/>
      </c>
      <c r="G236" s="4" t="str">
        <f t="shared" si="14"/>
        <v/>
      </c>
      <c r="H236" s="16" t="str">
        <f t="shared" si="15"/>
        <v/>
      </c>
    </row>
    <row r="237" spans="2:8" x14ac:dyDescent="0.3">
      <c r="B237" s="7">
        <v>234</v>
      </c>
      <c r="C237" s="5"/>
      <c r="D237" s="186"/>
      <c r="E237" s="187" t="str">
        <f t="shared" si="12"/>
        <v/>
      </c>
      <c r="F237" s="16" t="str">
        <f t="shared" si="13"/>
        <v/>
      </c>
      <c r="G237" s="4" t="str">
        <f t="shared" si="14"/>
        <v/>
      </c>
      <c r="H237" s="16" t="str">
        <f t="shared" si="15"/>
        <v/>
      </c>
    </row>
    <row r="238" spans="2:8" x14ac:dyDescent="0.3">
      <c r="B238" s="7">
        <v>235</v>
      </c>
      <c r="C238" s="5"/>
      <c r="D238" s="186"/>
      <c r="E238" s="187" t="str">
        <f t="shared" si="12"/>
        <v/>
      </c>
      <c r="F238" s="16" t="str">
        <f t="shared" si="13"/>
        <v/>
      </c>
      <c r="G238" s="4" t="str">
        <f t="shared" si="14"/>
        <v/>
      </c>
      <c r="H238" s="16" t="str">
        <f t="shared" si="15"/>
        <v/>
      </c>
    </row>
    <row r="239" spans="2:8" x14ac:dyDescent="0.3">
      <c r="B239" s="7">
        <v>236</v>
      </c>
      <c r="C239" s="5"/>
      <c r="D239" s="186"/>
      <c r="E239" s="187" t="str">
        <f t="shared" si="12"/>
        <v/>
      </c>
      <c r="F239" s="16" t="str">
        <f t="shared" si="13"/>
        <v/>
      </c>
      <c r="G239" s="4" t="str">
        <f t="shared" si="14"/>
        <v/>
      </c>
      <c r="H239" s="16" t="str">
        <f t="shared" si="15"/>
        <v/>
      </c>
    </row>
    <row r="240" spans="2:8" x14ac:dyDescent="0.3">
      <c r="B240" s="7">
        <v>237</v>
      </c>
      <c r="C240" s="5"/>
      <c r="D240" s="186"/>
      <c r="E240" s="187" t="str">
        <f t="shared" si="12"/>
        <v/>
      </c>
      <c r="F240" s="16" t="str">
        <f t="shared" si="13"/>
        <v/>
      </c>
      <c r="G240" s="4" t="str">
        <f t="shared" si="14"/>
        <v/>
      </c>
      <c r="H240" s="16" t="str">
        <f t="shared" si="15"/>
        <v/>
      </c>
    </row>
    <row r="241" spans="2:8" x14ac:dyDescent="0.3">
      <c r="B241" s="7">
        <v>238</v>
      </c>
      <c r="C241" s="5"/>
      <c r="D241" s="186"/>
      <c r="E241" s="187" t="str">
        <f t="shared" si="12"/>
        <v/>
      </c>
      <c r="F241" s="16" t="str">
        <f t="shared" si="13"/>
        <v/>
      </c>
      <c r="G241" s="4" t="str">
        <f t="shared" si="14"/>
        <v/>
      </c>
      <c r="H241" s="16" t="str">
        <f t="shared" si="15"/>
        <v/>
      </c>
    </row>
    <row r="242" spans="2:8" x14ac:dyDescent="0.3">
      <c r="B242" s="7">
        <v>239</v>
      </c>
      <c r="C242" s="5"/>
      <c r="D242" s="186"/>
      <c r="E242" s="187" t="str">
        <f t="shared" si="12"/>
        <v/>
      </c>
      <c r="F242" s="16" t="str">
        <f t="shared" si="13"/>
        <v/>
      </c>
      <c r="G242" s="4" t="str">
        <f t="shared" si="14"/>
        <v/>
      </c>
      <c r="H242" s="16" t="str">
        <f t="shared" si="15"/>
        <v/>
      </c>
    </row>
    <row r="243" spans="2:8" x14ac:dyDescent="0.3">
      <c r="B243" s="7">
        <v>240</v>
      </c>
      <c r="C243" s="5"/>
      <c r="D243" s="186"/>
      <c r="E243" s="187" t="str">
        <f t="shared" si="12"/>
        <v/>
      </c>
      <c r="F243" s="16" t="str">
        <f t="shared" si="13"/>
        <v/>
      </c>
      <c r="G243" s="4" t="str">
        <f t="shared" si="14"/>
        <v/>
      </c>
      <c r="H243" s="16" t="str">
        <f t="shared" si="15"/>
        <v/>
      </c>
    </row>
    <row r="244" spans="2:8" x14ac:dyDescent="0.3">
      <c r="B244" s="7">
        <v>241</v>
      </c>
      <c r="C244" s="5"/>
      <c r="D244" s="186"/>
      <c r="E244" s="187" t="str">
        <f t="shared" si="12"/>
        <v/>
      </c>
      <c r="F244" s="16" t="str">
        <f t="shared" si="13"/>
        <v/>
      </c>
      <c r="G244" s="4" t="str">
        <f t="shared" si="14"/>
        <v/>
      </c>
      <c r="H244" s="16" t="str">
        <f t="shared" si="15"/>
        <v/>
      </c>
    </row>
    <row r="245" spans="2:8" x14ac:dyDescent="0.3">
      <c r="B245" s="7">
        <v>242</v>
      </c>
      <c r="C245" s="5"/>
      <c r="D245" s="186"/>
      <c r="E245" s="187" t="str">
        <f t="shared" si="12"/>
        <v/>
      </c>
      <c r="F245" s="16" t="str">
        <f t="shared" si="13"/>
        <v/>
      </c>
      <c r="G245" s="4" t="str">
        <f t="shared" si="14"/>
        <v/>
      </c>
      <c r="H245" s="16" t="str">
        <f t="shared" si="15"/>
        <v/>
      </c>
    </row>
    <row r="246" spans="2:8" x14ac:dyDescent="0.3">
      <c r="B246" s="7">
        <v>243</v>
      </c>
      <c r="C246" s="5"/>
      <c r="D246" s="186"/>
      <c r="E246" s="187" t="str">
        <f t="shared" si="12"/>
        <v/>
      </c>
      <c r="F246" s="16" t="str">
        <f t="shared" si="13"/>
        <v/>
      </c>
      <c r="G246" s="4" t="str">
        <f t="shared" si="14"/>
        <v/>
      </c>
      <c r="H246" s="16" t="str">
        <f t="shared" si="15"/>
        <v/>
      </c>
    </row>
    <row r="247" spans="2:8" x14ac:dyDescent="0.3">
      <c r="B247" s="7">
        <v>244</v>
      </c>
      <c r="C247" s="5"/>
      <c r="D247" s="186"/>
      <c r="E247" s="187" t="str">
        <f t="shared" si="12"/>
        <v/>
      </c>
      <c r="F247" s="16" t="str">
        <f t="shared" si="13"/>
        <v/>
      </c>
      <c r="G247" s="4" t="str">
        <f t="shared" si="14"/>
        <v/>
      </c>
      <c r="H247" s="16" t="str">
        <f t="shared" si="15"/>
        <v/>
      </c>
    </row>
    <row r="248" spans="2:8" x14ac:dyDescent="0.3">
      <c r="B248" s="7">
        <v>245</v>
      </c>
      <c r="C248" s="5"/>
      <c r="D248" s="186"/>
      <c r="E248" s="187" t="str">
        <f t="shared" si="12"/>
        <v/>
      </c>
      <c r="F248" s="16" t="str">
        <f t="shared" si="13"/>
        <v/>
      </c>
      <c r="G248" s="4" t="str">
        <f t="shared" si="14"/>
        <v/>
      </c>
      <c r="H248" s="16" t="str">
        <f t="shared" si="15"/>
        <v/>
      </c>
    </row>
    <row r="249" spans="2:8" x14ac:dyDescent="0.3">
      <c r="B249" s="7">
        <v>246</v>
      </c>
      <c r="C249" s="5"/>
      <c r="D249" s="186"/>
      <c r="E249" s="187" t="str">
        <f t="shared" si="12"/>
        <v/>
      </c>
      <c r="F249" s="16" t="str">
        <f t="shared" si="13"/>
        <v/>
      </c>
      <c r="G249" s="4" t="str">
        <f t="shared" si="14"/>
        <v/>
      </c>
      <c r="H249" s="16" t="str">
        <f t="shared" si="15"/>
        <v/>
      </c>
    </row>
    <row r="250" spans="2:8" x14ac:dyDescent="0.3">
      <c r="B250" s="7">
        <v>247</v>
      </c>
      <c r="C250" s="5"/>
      <c r="D250" s="186"/>
      <c r="E250" s="187" t="str">
        <f t="shared" si="12"/>
        <v/>
      </c>
      <c r="F250" s="16" t="str">
        <f t="shared" si="13"/>
        <v/>
      </c>
      <c r="G250" s="4" t="str">
        <f t="shared" si="14"/>
        <v/>
      </c>
      <c r="H250" s="16" t="str">
        <f t="shared" si="15"/>
        <v/>
      </c>
    </row>
    <row r="251" spans="2:8" x14ac:dyDescent="0.3">
      <c r="B251" s="7">
        <v>248</v>
      </c>
      <c r="C251" s="5"/>
      <c r="D251" s="186"/>
      <c r="E251" s="187" t="str">
        <f t="shared" si="12"/>
        <v/>
      </c>
      <c r="F251" s="16" t="str">
        <f t="shared" si="13"/>
        <v/>
      </c>
      <c r="G251" s="4" t="str">
        <f t="shared" si="14"/>
        <v/>
      </c>
      <c r="H251" s="16" t="str">
        <f t="shared" si="15"/>
        <v/>
      </c>
    </row>
    <row r="252" spans="2:8" x14ac:dyDescent="0.3">
      <c r="B252" s="7">
        <v>249</v>
      </c>
      <c r="C252" s="5"/>
      <c r="D252" s="186"/>
      <c r="E252" s="187" t="str">
        <f t="shared" si="12"/>
        <v/>
      </c>
      <c r="F252" s="16" t="str">
        <f t="shared" si="13"/>
        <v/>
      </c>
      <c r="G252" s="4" t="str">
        <f t="shared" si="14"/>
        <v/>
      </c>
      <c r="H252" s="16" t="str">
        <f t="shared" si="15"/>
        <v/>
      </c>
    </row>
    <row r="253" spans="2:8" x14ac:dyDescent="0.3">
      <c r="B253" s="7">
        <v>250</v>
      </c>
      <c r="C253" s="5"/>
      <c r="D253" s="186"/>
      <c r="E253" s="187" t="str">
        <f t="shared" si="12"/>
        <v/>
      </c>
      <c r="F253" s="16" t="str">
        <f t="shared" si="13"/>
        <v/>
      </c>
      <c r="G253" s="4" t="str">
        <f t="shared" si="14"/>
        <v/>
      </c>
      <c r="H253" s="16" t="str">
        <f t="shared" si="15"/>
        <v/>
      </c>
    </row>
    <row r="254" spans="2:8" x14ac:dyDescent="0.3">
      <c r="B254" s="7">
        <v>251</v>
      </c>
      <c r="C254" s="5"/>
      <c r="D254" s="186"/>
      <c r="E254" s="187" t="str">
        <f t="shared" si="12"/>
        <v/>
      </c>
      <c r="F254" s="16" t="str">
        <f t="shared" si="13"/>
        <v/>
      </c>
      <c r="G254" s="4" t="str">
        <f t="shared" si="14"/>
        <v/>
      </c>
      <c r="H254" s="16" t="str">
        <f t="shared" si="15"/>
        <v/>
      </c>
    </row>
    <row r="255" spans="2:8" x14ac:dyDescent="0.3">
      <c r="B255" s="7">
        <v>252</v>
      </c>
      <c r="C255" s="5"/>
      <c r="D255" s="186"/>
      <c r="E255" s="187" t="str">
        <f t="shared" si="12"/>
        <v/>
      </c>
      <c r="F255" s="16" t="str">
        <f t="shared" si="13"/>
        <v/>
      </c>
      <c r="G255" s="4" t="str">
        <f t="shared" si="14"/>
        <v/>
      </c>
      <c r="H255" s="16" t="str">
        <f t="shared" si="15"/>
        <v/>
      </c>
    </row>
    <row r="256" spans="2:8" x14ac:dyDescent="0.3">
      <c r="B256" s="7">
        <v>253</v>
      </c>
      <c r="C256" s="5"/>
      <c r="D256" s="186"/>
      <c r="E256" s="187" t="str">
        <f t="shared" si="12"/>
        <v/>
      </c>
      <c r="F256" s="16" t="str">
        <f t="shared" si="13"/>
        <v/>
      </c>
      <c r="G256" s="4" t="str">
        <f t="shared" si="14"/>
        <v/>
      </c>
      <c r="H256" s="16" t="str">
        <f t="shared" si="15"/>
        <v/>
      </c>
    </row>
    <row r="257" spans="2:8" x14ac:dyDescent="0.3">
      <c r="B257" s="7">
        <v>254</v>
      </c>
      <c r="C257" s="5"/>
      <c r="D257" s="186"/>
      <c r="E257" s="187" t="str">
        <f t="shared" si="12"/>
        <v/>
      </c>
      <c r="F257" s="16" t="str">
        <f t="shared" si="13"/>
        <v/>
      </c>
      <c r="G257" s="4" t="str">
        <f t="shared" si="14"/>
        <v/>
      </c>
      <c r="H257" s="16" t="str">
        <f t="shared" si="15"/>
        <v/>
      </c>
    </row>
    <row r="258" spans="2:8" x14ac:dyDescent="0.3">
      <c r="B258" s="7">
        <v>255</v>
      </c>
      <c r="C258" s="5"/>
      <c r="D258" s="186"/>
      <c r="E258" s="187" t="str">
        <f t="shared" si="12"/>
        <v/>
      </c>
      <c r="F258" s="16" t="str">
        <f t="shared" si="13"/>
        <v/>
      </c>
      <c r="G258" s="4" t="str">
        <f t="shared" si="14"/>
        <v/>
      </c>
      <c r="H258" s="16" t="str">
        <f t="shared" si="15"/>
        <v/>
      </c>
    </row>
    <row r="259" spans="2:8" x14ac:dyDescent="0.3">
      <c r="B259" s="7">
        <v>256</v>
      </c>
      <c r="C259" s="5"/>
      <c r="D259" s="186"/>
      <c r="E259" s="187" t="str">
        <f t="shared" si="12"/>
        <v/>
      </c>
      <c r="F259" s="16" t="str">
        <f t="shared" si="13"/>
        <v/>
      </c>
      <c r="G259" s="4" t="str">
        <f t="shared" si="14"/>
        <v/>
      </c>
      <c r="H259" s="16" t="str">
        <f t="shared" si="15"/>
        <v/>
      </c>
    </row>
    <row r="260" spans="2:8" x14ac:dyDescent="0.3">
      <c r="B260" s="7">
        <v>257</v>
      </c>
      <c r="C260" s="5"/>
      <c r="D260" s="186"/>
      <c r="E260" s="187" t="str">
        <f t="shared" si="12"/>
        <v/>
      </c>
      <c r="F260" s="16" t="str">
        <f t="shared" si="13"/>
        <v/>
      </c>
      <c r="G260" s="4" t="str">
        <f t="shared" si="14"/>
        <v/>
      </c>
      <c r="H260" s="16" t="str">
        <f t="shared" si="15"/>
        <v/>
      </c>
    </row>
    <row r="261" spans="2:8" x14ac:dyDescent="0.3">
      <c r="B261" s="7">
        <v>258</v>
      </c>
      <c r="C261" s="5"/>
      <c r="D261" s="186"/>
      <c r="E261" s="187" t="str">
        <f t="shared" ref="E261:E324" si="16">IF(C261&gt;0,C261/10,IF(D261&gt;0,D261,""))</f>
        <v/>
      </c>
      <c r="F261" s="16" t="str">
        <f t="shared" ref="F261:F324" si="17">IF(C261&gt;0,PI()*(C261/2000)^2,IF(D261&gt;0,PI()*(D261/200)^2,""))</f>
        <v/>
      </c>
      <c r="G261" s="4" t="str">
        <f t="shared" ref="G261:G324" si="18">IF(OR(C261&gt;0,D261&gt;0),F261/$I$4,"")</f>
        <v/>
      </c>
      <c r="H261" s="16" t="str">
        <f t="shared" ref="H261:H324" si="19">IF(OR(C261&gt;0,D261&gt;0),E261*G261,"")</f>
        <v/>
      </c>
    </row>
    <row r="262" spans="2:8" x14ac:dyDescent="0.3">
      <c r="B262" s="7">
        <v>259</v>
      </c>
      <c r="C262" s="5"/>
      <c r="D262" s="186"/>
      <c r="E262" s="187" t="str">
        <f t="shared" si="16"/>
        <v/>
      </c>
      <c r="F262" s="16" t="str">
        <f t="shared" si="17"/>
        <v/>
      </c>
      <c r="G262" s="4" t="str">
        <f t="shared" si="18"/>
        <v/>
      </c>
      <c r="H262" s="16" t="str">
        <f t="shared" si="19"/>
        <v/>
      </c>
    </row>
    <row r="263" spans="2:8" x14ac:dyDescent="0.3">
      <c r="B263" s="7">
        <v>260</v>
      </c>
      <c r="C263" s="5"/>
      <c r="D263" s="186"/>
      <c r="E263" s="187" t="str">
        <f t="shared" si="16"/>
        <v/>
      </c>
      <c r="F263" s="16" t="str">
        <f t="shared" si="17"/>
        <v/>
      </c>
      <c r="G263" s="4" t="str">
        <f t="shared" si="18"/>
        <v/>
      </c>
      <c r="H263" s="16" t="str">
        <f t="shared" si="19"/>
        <v/>
      </c>
    </row>
    <row r="264" spans="2:8" x14ac:dyDescent="0.3">
      <c r="B264" s="7">
        <v>261</v>
      </c>
      <c r="C264" s="5"/>
      <c r="D264" s="186"/>
      <c r="E264" s="187" t="str">
        <f t="shared" si="16"/>
        <v/>
      </c>
      <c r="F264" s="16" t="str">
        <f t="shared" si="17"/>
        <v/>
      </c>
      <c r="G264" s="4" t="str">
        <f t="shared" si="18"/>
        <v/>
      </c>
      <c r="H264" s="16" t="str">
        <f t="shared" si="19"/>
        <v/>
      </c>
    </row>
    <row r="265" spans="2:8" x14ac:dyDescent="0.3">
      <c r="B265" s="7">
        <v>262</v>
      </c>
      <c r="C265" s="5"/>
      <c r="D265" s="186"/>
      <c r="E265" s="187" t="str">
        <f t="shared" si="16"/>
        <v/>
      </c>
      <c r="F265" s="16" t="str">
        <f t="shared" si="17"/>
        <v/>
      </c>
      <c r="G265" s="4" t="str">
        <f t="shared" si="18"/>
        <v/>
      </c>
      <c r="H265" s="16" t="str">
        <f t="shared" si="19"/>
        <v/>
      </c>
    </row>
    <row r="266" spans="2:8" x14ac:dyDescent="0.3">
      <c r="B266" s="7">
        <v>263</v>
      </c>
      <c r="C266" s="5"/>
      <c r="D266" s="186"/>
      <c r="E266" s="187" t="str">
        <f t="shared" si="16"/>
        <v/>
      </c>
      <c r="F266" s="16" t="str">
        <f t="shared" si="17"/>
        <v/>
      </c>
      <c r="G266" s="4" t="str">
        <f t="shared" si="18"/>
        <v/>
      </c>
      <c r="H266" s="16" t="str">
        <f t="shared" si="19"/>
        <v/>
      </c>
    </row>
    <row r="267" spans="2:8" x14ac:dyDescent="0.3">
      <c r="B267" s="7">
        <v>264</v>
      </c>
      <c r="C267" s="5"/>
      <c r="D267" s="186"/>
      <c r="E267" s="187" t="str">
        <f t="shared" si="16"/>
        <v/>
      </c>
      <c r="F267" s="16" t="str">
        <f t="shared" si="17"/>
        <v/>
      </c>
      <c r="G267" s="4" t="str">
        <f t="shared" si="18"/>
        <v/>
      </c>
      <c r="H267" s="16" t="str">
        <f t="shared" si="19"/>
        <v/>
      </c>
    </row>
    <row r="268" spans="2:8" x14ac:dyDescent="0.3">
      <c r="B268" s="7">
        <v>265</v>
      </c>
      <c r="C268" s="5"/>
      <c r="D268" s="186"/>
      <c r="E268" s="187" t="str">
        <f t="shared" si="16"/>
        <v/>
      </c>
      <c r="F268" s="16" t="str">
        <f t="shared" si="17"/>
        <v/>
      </c>
      <c r="G268" s="4" t="str">
        <f t="shared" si="18"/>
        <v/>
      </c>
      <c r="H268" s="16" t="str">
        <f t="shared" si="19"/>
        <v/>
      </c>
    </row>
    <row r="269" spans="2:8" x14ac:dyDescent="0.3">
      <c r="B269" s="7">
        <v>266</v>
      </c>
      <c r="C269" s="5"/>
      <c r="D269" s="186"/>
      <c r="E269" s="187" t="str">
        <f t="shared" si="16"/>
        <v/>
      </c>
      <c r="F269" s="16" t="str">
        <f t="shared" si="17"/>
        <v/>
      </c>
      <c r="G269" s="4" t="str">
        <f t="shared" si="18"/>
        <v/>
      </c>
      <c r="H269" s="16" t="str">
        <f t="shared" si="19"/>
        <v/>
      </c>
    </row>
    <row r="270" spans="2:8" x14ac:dyDescent="0.3">
      <c r="B270" s="7">
        <v>267</v>
      </c>
      <c r="C270" s="5"/>
      <c r="D270" s="186"/>
      <c r="E270" s="187" t="str">
        <f t="shared" si="16"/>
        <v/>
      </c>
      <c r="F270" s="16" t="str">
        <f t="shared" si="17"/>
        <v/>
      </c>
      <c r="G270" s="4" t="str">
        <f t="shared" si="18"/>
        <v/>
      </c>
      <c r="H270" s="16" t="str">
        <f t="shared" si="19"/>
        <v/>
      </c>
    </row>
    <row r="271" spans="2:8" x14ac:dyDescent="0.3">
      <c r="B271" s="7">
        <v>268</v>
      </c>
      <c r="C271" s="5"/>
      <c r="D271" s="186"/>
      <c r="E271" s="187" t="str">
        <f t="shared" si="16"/>
        <v/>
      </c>
      <c r="F271" s="16" t="str">
        <f t="shared" si="17"/>
        <v/>
      </c>
      <c r="G271" s="4" t="str">
        <f t="shared" si="18"/>
        <v/>
      </c>
      <c r="H271" s="16" t="str">
        <f t="shared" si="19"/>
        <v/>
      </c>
    </row>
    <row r="272" spans="2:8" x14ac:dyDescent="0.3">
      <c r="B272" s="7">
        <v>269</v>
      </c>
      <c r="C272" s="5"/>
      <c r="D272" s="186"/>
      <c r="E272" s="187" t="str">
        <f t="shared" si="16"/>
        <v/>
      </c>
      <c r="F272" s="16" t="str">
        <f t="shared" si="17"/>
        <v/>
      </c>
      <c r="G272" s="4" t="str">
        <f t="shared" si="18"/>
        <v/>
      </c>
      <c r="H272" s="16" t="str">
        <f t="shared" si="19"/>
        <v/>
      </c>
    </row>
    <row r="273" spans="2:8" x14ac:dyDescent="0.3">
      <c r="B273" s="7">
        <v>270</v>
      </c>
      <c r="C273" s="5"/>
      <c r="D273" s="186"/>
      <c r="E273" s="187" t="str">
        <f t="shared" si="16"/>
        <v/>
      </c>
      <c r="F273" s="16" t="str">
        <f t="shared" si="17"/>
        <v/>
      </c>
      <c r="G273" s="4" t="str">
        <f t="shared" si="18"/>
        <v/>
      </c>
      <c r="H273" s="16" t="str">
        <f t="shared" si="19"/>
        <v/>
      </c>
    </row>
    <row r="274" spans="2:8" x14ac:dyDescent="0.3">
      <c r="B274" s="7">
        <v>271</v>
      </c>
      <c r="C274" s="5"/>
      <c r="D274" s="186"/>
      <c r="E274" s="187" t="str">
        <f t="shared" si="16"/>
        <v/>
      </c>
      <c r="F274" s="16" t="str">
        <f t="shared" si="17"/>
        <v/>
      </c>
      <c r="G274" s="4" t="str">
        <f t="shared" si="18"/>
        <v/>
      </c>
      <c r="H274" s="16" t="str">
        <f t="shared" si="19"/>
        <v/>
      </c>
    </row>
    <row r="275" spans="2:8" x14ac:dyDescent="0.3">
      <c r="B275" s="7">
        <v>272</v>
      </c>
      <c r="C275" s="5"/>
      <c r="D275" s="186"/>
      <c r="E275" s="187" t="str">
        <f t="shared" si="16"/>
        <v/>
      </c>
      <c r="F275" s="16" t="str">
        <f t="shared" si="17"/>
        <v/>
      </c>
      <c r="G275" s="4" t="str">
        <f t="shared" si="18"/>
        <v/>
      </c>
      <c r="H275" s="16" t="str">
        <f t="shared" si="19"/>
        <v/>
      </c>
    </row>
    <row r="276" spans="2:8" x14ac:dyDescent="0.3">
      <c r="B276" s="7">
        <v>273</v>
      </c>
      <c r="C276" s="5"/>
      <c r="D276" s="186"/>
      <c r="E276" s="187" t="str">
        <f t="shared" si="16"/>
        <v/>
      </c>
      <c r="F276" s="16" t="str">
        <f t="shared" si="17"/>
        <v/>
      </c>
      <c r="G276" s="4" t="str">
        <f t="shared" si="18"/>
        <v/>
      </c>
      <c r="H276" s="16" t="str">
        <f t="shared" si="19"/>
        <v/>
      </c>
    </row>
    <row r="277" spans="2:8" x14ac:dyDescent="0.3">
      <c r="B277" s="7">
        <v>274</v>
      </c>
      <c r="C277" s="5"/>
      <c r="D277" s="186"/>
      <c r="E277" s="187" t="str">
        <f t="shared" si="16"/>
        <v/>
      </c>
      <c r="F277" s="16" t="str">
        <f t="shared" si="17"/>
        <v/>
      </c>
      <c r="G277" s="4" t="str">
        <f t="shared" si="18"/>
        <v/>
      </c>
      <c r="H277" s="16" t="str">
        <f t="shared" si="19"/>
        <v/>
      </c>
    </row>
    <row r="278" spans="2:8" x14ac:dyDescent="0.3">
      <c r="B278" s="7">
        <v>275</v>
      </c>
      <c r="C278" s="5"/>
      <c r="D278" s="186"/>
      <c r="E278" s="187" t="str">
        <f t="shared" si="16"/>
        <v/>
      </c>
      <c r="F278" s="16" t="str">
        <f t="shared" si="17"/>
        <v/>
      </c>
      <c r="G278" s="4" t="str">
        <f t="shared" si="18"/>
        <v/>
      </c>
      <c r="H278" s="16" t="str">
        <f t="shared" si="19"/>
        <v/>
      </c>
    </row>
    <row r="279" spans="2:8" x14ac:dyDescent="0.3">
      <c r="B279" s="7">
        <v>276</v>
      </c>
      <c r="C279" s="5"/>
      <c r="D279" s="186"/>
      <c r="E279" s="187" t="str">
        <f t="shared" si="16"/>
        <v/>
      </c>
      <c r="F279" s="16" t="str">
        <f t="shared" si="17"/>
        <v/>
      </c>
      <c r="G279" s="4" t="str">
        <f t="shared" si="18"/>
        <v/>
      </c>
      <c r="H279" s="16" t="str">
        <f t="shared" si="19"/>
        <v/>
      </c>
    </row>
    <row r="280" spans="2:8" x14ac:dyDescent="0.3">
      <c r="B280" s="7">
        <v>277</v>
      </c>
      <c r="C280" s="5"/>
      <c r="D280" s="186"/>
      <c r="E280" s="187" t="str">
        <f t="shared" si="16"/>
        <v/>
      </c>
      <c r="F280" s="16" t="str">
        <f t="shared" si="17"/>
        <v/>
      </c>
      <c r="G280" s="4" t="str">
        <f t="shared" si="18"/>
        <v/>
      </c>
      <c r="H280" s="16" t="str">
        <f t="shared" si="19"/>
        <v/>
      </c>
    </row>
    <row r="281" spans="2:8" x14ac:dyDescent="0.3">
      <c r="B281" s="7">
        <v>278</v>
      </c>
      <c r="C281" s="5"/>
      <c r="D281" s="186"/>
      <c r="E281" s="187" t="str">
        <f t="shared" si="16"/>
        <v/>
      </c>
      <c r="F281" s="16" t="str">
        <f t="shared" si="17"/>
        <v/>
      </c>
      <c r="G281" s="4" t="str">
        <f t="shared" si="18"/>
        <v/>
      </c>
      <c r="H281" s="16" t="str">
        <f t="shared" si="19"/>
        <v/>
      </c>
    </row>
    <row r="282" spans="2:8" x14ac:dyDescent="0.3">
      <c r="B282" s="7">
        <v>279</v>
      </c>
      <c r="C282" s="5"/>
      <c r="D282" s="186"/>
      <c r="E282" s="187" t="str">
        <f t="shared" si="16"/>
        <v/>
      </c>
      <c r="F282" s="16" t="str">
        <f t="shared" si="17"/>
        <v/>
      </c>
      <c r="G282" s="4" t="str">
        <f t="shared" si="18"/>
        <v/>
      </c>
      <c r="H282" s="16" t="str">
        <f t="shared" si="19"/>
        <v/>
      </c>
    </row>
    <row r="283" spans="2:8" x14ac:dyDescent="0.3">
      <c r="B283" s="7">
        <v>280</v>
      </c>
      <c r="C283" s="5"/>
      <c r="D283" s="186"/>
      <c r="E283" s="187" t="str">
        <f t="shared" si="16"/>
        <v/>
      </c>
      <c r="F283" s="16" t="str">
        <f t="shared" si="17"/>
        <v/>
      </c>
      <c r="G283" s="4" t="str">
        <f t="shared" si="18"/>
        <v/>
      </c>
      <c r="H283" s="16" t="str">
        <f t="shared" si="19"/>
        <v/>
      </c>
    </row>
    <row r="284" spans="2:8" x14ac:dyDescent="0.3">
      <c r="B284" s="7">
        <v>281</v>
      </c>
      <c r="C284" s="5"/>
      <c r="D284" s="186"/>
      <c r="E284" s="187" t="str">
        <f t="shared" si="16"/>
        <v/>
      </c>
      <c r="F284" s="16" t="str">
        <f t="shared" si="17"/>
        <v/>
      </c>
      <c r="G284" s="4" t="str">
        <f t="shared" si="18"/>
        <v/>
      </c>
      <c r="H284" s="16" t="str">
        <f t="shared" si="19"/>
        <v/>
      </c>
    </row>
    <row r="285" spans="2:8" x14ac:dyDescent="0.3">
      <c r="B285" s="7">
        <v>282</v>
      </c>
      <c r="C285" s="5"/>
      <c r="D285" s="186"/>
      <c r="E285" s="187" t="str">
        <f t="shared" si="16"/>
        <v/>
      </c>
      <c r="F285" s="16" t="str">
        <f t="shared" si="17"/>
        <v/>
      </c>
      <c r="G285" s="4" t="str">
        <f t="shared" si="18"/>
        <v/>
      </c>
      <c r="H285" s="16" t="str">
        <f t="shared" si="19"/>
        <v/>
      </c>
    </row>
    <row r="286" spans="2:8" x14ac:dyDescent="0.3">
      <c r="B286" s="7">
        <v>283</v>
      </c>
      <c r="C286" s="5"/>
      <c r="D286" s="186"/>
      <c r="E286" s="187" t="str">
        <f t="shared" si="16"/>
        <v/>
      </c>
      <c r="F286" s="16" t="str">
        <f t="shared" si="17"/>
        <v/>
      </c>
      <c r="G286" s="4" t="str">
        <f t="shared" si="18"/>
        <v/>
      </c>
      <c r="H286" s="16" t="str">
        <f t="shared" si="19"/>
        <v/>
      </c>
    </row>
    <row r="287" spans="2:8" x14ac:dyDescent="0.3">
      <c r="B287" s="7">
        <v>284</v>
      </c>
      <c r="C287" s="5"/>
      <c r="D287" s="186"/>
      <c r="E287" s="187" t="str">
        <f t="shared" si="16"/>
        <v/>
      </c>
      <c r="F287" s="16" t="str">
        <f t="shared" si="17"/>
        <v/>
      </c>
      <c r="G287" s="4" t="str">
        <f t="shared" si="18"/>
        <v/>
      </c>
      <c r="H287" s="16" t="str">
        <f t="shared" si="19"/>
        <v/>
      </c>
    </row>
    <row r="288" spans="2:8" x14ac:dyDescent="0.3">
      <c r="B288" s="7">
        <v>285</v>
      </c>
      <c r="C288" s="5"/>
      <c r="D288" s="186"/>
      <c r="E288" s="187" t="str">
        <f t="shared" si="16"/>
        <v/>
      </c>
      <c r="F288" s="16" t="str">
        <f t="shared" si="17"/>
        <v/>
      </c>
      <c r="G288" s="4" t="str">
        <f t="shared" si="18"/>
        <v/>
      </c>
      <c r="H288" s="16" t="str">
        <f t="shared" si="19"/>
        <v/>
      </c>
    </row>
    <row r="289" spans="2:8" x14ac:dyDescent="0.3">
      <c r="B289" s="7">
        <v>286</v>
      </c>
      <c r="C289" s="5"/>
      <c r="D289" s="186"/>
      <c r="E289" s="187" t="str">
        <f t="shared" si="16"/>
        <v/>
      </c>
      <c r="F289" s="16" t="str">
        <f t="shared" si="17"/>
        <v/>
      </c>
      <c r="G289" s="4" t="str">
        <f t="shared" si="18"/>
        <v/>
      </c>
      <c r="H289" s="16" t="str">
        <f t="shared" si="19"/>
        <v/>
      </c>
    </row>
    <row r="290" spans="2:8" x14ac:dyDescent="0.3">
      <c r="B290" s="7">
        <v>287</v>
      </c>
      <c r="C290" s="5"/>
      <c r="D290" s="186"/>
      <c r="E290" s="187" t="str">
        <f t="shared" si="16"/>
        <v/>
      </c>
      <c r="F290" s="16" t="str">
        <f t="shared" si="17"/>
        <v/>
      </c>
      <c r="G290" s="4" t="str">
        <f t="shared" si="18"/>
        <v/>
      </c>
      <c r="H290" s="16" t="str">
        <f t="shared" si="19"/>
        <v/>
      </c>
    </row>
    <row r="291" spans="2:8" x14ac:dyDescent="0.3">
      <c r="B291" s="7">
        <v>288</v>
      </c>
      <c r="C291" s="5"/>
      <c r="D291" s="186"/>
      <c r="E291" s="187" t="str">
        <f t="shared" si="16"/>
        <v/>
      </c>
      <c r="F291" s="16" t="str">
        <f t="shared" si="17"/>
        <v/>
      </c>
      <c r="G291" s="4" t="str">
        <f t="shared" si="18"/>
        <v/>
      </c>
      <c r="H291" s="16" t="str">
        <f t="shared" si="19"/>
        <v/>
      </c>
    </row>
    <row r="292" spans="2:8" x14ac:dyDescent="0.3">
      <c r="B292" s="7">
        <v>289</v>
      </c>
      <c r="C292" s="5"/>
      <c r="D292" s="186"/>
      <c r="E292" s="187" t="str">
        <f t="shared" si="16"/>
        <v/>
      </c>
      <c r="F292" s="16" t="str">
        <f t="shared" si="17"/>
        <v/>
      </c>
      <c r="G292" s="4" t="str">
        <f t="shared" si="18"/>
        <v/>
      </c>
      <c r="H292" s="16" t="str">
        <f t="shared" si="19"/>
        <v/>
      </c>
    </row>
    <row r="293" spans="2:8" x14ac:dyDescent="0.3">
      <c r="B293" s="7">
        <v>290</v>
      </c>
      <c r="C293" s="5"/>
      <c r="D293" s="186"/>
      <c r="E293" s="187" t="str">
        <f t="shared" si="16"/>
        <v/>
      </c>
      <c r="F293" s="16" t="str">
        <f t="shared" si="17"/>
        <v/>
      </c>
      <c r="G293" s="4" t="str">
        <f t="shared" si="18"/>
        <v/>
      </c>
      <c r="H293" s="16" t="str">
        <f t="shared" si="19"/>
        <v/>
      </c>
    </row>
    <row r="294" spans="2:8" x14ac:dyDescent="0.3">
      <c r="B294" s="7">
        <v>291</v>
      </c>
      <c r="C294" s="5"/>
      <c r="D294" s="186"/>
      <c r="E294" s="187" t="str">
        <f t="shared" si="16"/>
        <v/>
      </c>
      <c r="F294" s="16" t="str">
        <f t="shared" si="17"/>
        <v/>
      </c>
      <c r="G294" s="4" t="str">
        <f t="shared" si="18"/>
        <v/>
      </c>
      <c r="H294" s="16" t="str">
        <f t="shared" si="19"/>
        <v/>
      </c>
    </row>
    <row r="295" spans="2:8" x14ac:dyDescent="0.3">
      <c r="B295" s="7">
        <v>292</v>
      </c>
      <c r="C295" s="5"/>
      <c r="D295" s="186"/>
      <c r="E295" s="187" t="str">
        <f t="shared" si="16"/>
        <v/>
      </c>
      <c r="F295" s="16" t="str">
        <f t="shared" si="17"/>
        <v/>
      </c>
      <c r="G295" s="4" t="str">
        <f t="shared" si="18"/>
        <v/>
      </c>
      <c r="H295" s="16" t="str">
        <f t="shared" si="19"/>
        <v/>
      </c>
    </row>
    <row r="296" spans="2:8" x14ac:dyDescent="0.3">
      <c r="B296" s="7">
        <v>293</v>
      </c>
      <c r="C296" s="5"/>
      <c r="D296" s="186"/>
      <c r="E296" s="187" t="str">
        <f t="shared" si="16"/>
        <v/>
      </c>
      <c r="F296" s="16" t="str">
        <f t="shared" si="17"/>
        <v/>
      </c>
      <c r="G296" s="4" t="str">
        <f t="shared" si="18"/>
        <v/>
      </c>
      <c r="H296" s="16" t="str">
        <f t="shared" si="19"/>
        <v/>
      </c>
    </row>
    <row r="297" spans="2:8" x14ac:dyDescent="0.3">
      <c r="B297" s="7">
        <v>294</v>
      </c>
      <c r="C297" s="5"/>
      <c r="D297" s="186"/>
      <c r="E297" s="187" t="str">
        <f t="shared" si="16"/>
        <v/>
      </c>
      <c r="F297" s="16" t="str">
        <f t="shared" si="17"/>
        <v/>
      </c>
      <c r="G297" s="4" t="str">
        <f t="shared" si="18"/>
        <v/>
      </c>
      <c r="H297" s="16" t="str">
        <f t="shared" si="19"/>
        <v/>
      </c>
    </row>
    <row r="298" spans="2:8" x14ac:dyDescent="0.3">
      <c r="B298" s="7">
        <v>295</v>
      </c>
      <c r="C298" s="5"/>
      <c r="D298" s="186"/>
      <c r="E298" s="187" t="str">
        <f t="shared" si="16"/>
        <v/>
      </c>
      <c r="F298" s="16" t="str">
        <f t="shared" si="17"/>
        <v/>
      </c>
      <c r="G298" s="4" t="str">
        <f t="shared" si="18"/>
        <v/>
      </c>
      <c r="H298" s="16" t="str">
        <f t="shared" si="19"/>
        <v/>
      </c>
    </row>
    <row r="299" spans="2:8" x14ac:dyDescent="0.3">
      <c r="B299" s="7">
        <v>296</v>
      </c>
      <c r="C299" s="5"/>
      <c r="D299" s="186"/>
      <c r="E299" s="187" t="str">
        <f t="shared" si="16"/>
        <v/>
      </c>
      <c r="F299" s="16" t="str">
        <f t="shared" si="17"/>
        <v/>
      </c>
      <c r="G299" s="4" t="str">
        <f t="shared" si="18"/>
        <v/>
      </c>
      <c r="H299" s="16" t="str">
        <f t="shared" si="19"/>
        <v/>
      </c>
    </row>
    <row r="300" spans="2:8" x14ac:dyDescent="0.3">
      <c r="B300" s="7">
        <v>297</v>
      </c>
      <c r="C300" s="5"/>
      <c r="D300" s="186"/>
      <c r="E300" s="187" t="str">
        <f t="shared" si="16"/>
        <v/>
      </c>
      <c r="F300" s="16" t="str">
        <f t="shared" si="17"/>
        <v/>
      </c>
      <c r="G300" s="4" t="str">
        <f t="shared" si="18"/>
        <v/>
      </c>
      <c r="H300" s="16" t="str">
        <f t="shared" si="19"/>
        <v/>
      </c>
    </row>
    <row r="301" spans="2:8" x14ac:dyDescent="0.3">
      <c r="B301" s="7">
        <v>298</v>
      </c>
      <c r="C301" s="5"/>
      <c r="D301" s="186"/>
      <c r="E301" s="187" t="str">
        <f t="shared" si="16"/>
        <v/>
      </c>
      <c r="F301" s="16" t="str">
        <f t="shared" si="17"/>
        <v/>
      </c>
      <c r="G301" s="4" t="str">
        <f t="shared" si="18"/>
        <v/>
      </c>
      <c r="H301" s="16" t="str">
        <f t="shared" si="19"/>
        <v/>
      </c>
    </row>
    <row r="302" spans="2:8" x14ac:dyDescent="0.3">
      <c r="B302" s="7">
        <v>299</v>
      </c>
      <c r="C302" s="5"/>
      <c r="D302" s="186"/>
      <c r="E302" s="187" t="str">
        <f t="shared" si="16"/>
        <v/>
      </c>
      <c r="F302" s="16" t="str">
        <f t="shared" si="17"/>
        <v/>
      </c>
      <c r="G302" s="4" t="str">
        <f t="shared" si="18"/>
        <v/>
      </c>
      <c r="H302" s="16" t="str">
        <f t="shared" si="19"/>
        <v/>
      </c>
    </row>
    <row r="303" spans="2:8" x14ac:dyDescent="0.3">
      <c r="B303" s="7">
        <v>300</v>
      </c>
      <c r="C303" s="5"/>
      <c r="D303" s="186"/>
      <c r="E303" s="187" t="str">
        <f t="shared" si="16"/>
        <v/>
      </c>
      <c r="F303" s="16" t="str">
        <f t="shared" si="17"/>
        <v/>
      </c>
      <c r="G303" s="4" t="str">
        <f t="shared" si="18"/>
        <v/>
      </c>
      <c r="H303" s="16" t="str">
        <f t="shared" si="19"/>
        <v/>
      </c>
    </row>
    <row r="304" spans="2:8" x14ac:dyDescent="0.3">
      <c r="B304" s="7">
        <v>301</v>
      </c>
      <c r="C304" s="5"/>
      <c r="D304" s="186"/>
      <c r="E304" s="187" t="str">
        <f t="shared" si="16"/>
        <v/>
      </c>
      <c r="F304" s="16" t="str">
        <f t="shared" si="17"/>
        <v/>
      </c>
      <c r="G304" s="4" t="str">
        <f t="shared" si="18"/>
        <v/>
      </c>
      <c r="H304" s="16" t="str">
        <f t="shared" si="19"/>
        <v/>
      </c>
    </row>
    <row r="305" spans="2:8" x14ac:dyDescent="0.3">
      <c r="B305" s="7">
        <v>302</v>
      </c>
      <c r="C305" s="5"/>
      <c r="D305" s="186"/>
      <c r="E305" s="187" t="str">
        <f t="shared" si="16"/>
        <v/>
      </c>
      <c r="F305" s="16" t="str">
        <f t="shared" si="17"/>
        <v/>
      </c>
      <c r="G305" s="4" t="str">
        <f t="shared" si="18"/>
        <v/>
      </c>
      <c r="H305" s="16" t="str">
        <f t="shared" si="19"/>
        <v/>
      </c>
    </row>
    <row r="306" spans="2:8" x14ac:dyDescent="0.3">
      <c r="B306" s="7">
        <v>303</v>
      </c>
      <c r="C306" s="5"/>
      <c r="D306" s="186"/>
      <c r="E306" s="187" t="str">
        <f t="shared" si="16"/>
        <v/>
      </c>
      <c r="F306" s="16" t="str">
        <f t="shared" si="17"/>
        <v/>
      </c>
      <c r="G306" s="4" t="str">
        <f t="shared" si="18"/>
        <v/>
      </c>
      <c r="H306" s="16" t="str">
        <f t="shared" si="19"/>
        <v/>
      </c>
    </row>
    <row r="307" spans="2:8" x14ac:dyDescent="0.3">
      <c r="B307" s="7">
        <v>304</v>
      </c>
      <c r="C307" s="5"/>
      <c r="D307" s="186"/>
      <c r="E307" s="187" t="str">
        <f t="shared" si="16"/>
        <v/>
      </c>
      <c r="F307" s="16" t="str">
        <f t="shared" si="17"/>
        <v/>
      </c>
      <c r="G307" s="4" t="str">
        <f t="shared" si="18"/>
        <v/>
      </c>
      <c r="H307" s="16" t="str">
        <f t="shared" si="19"/>
        <v/>
      </c>
    </row>
    <row r="308" spans="2:8" x14ac:dyDescent="0.3">
      <c r="B308" s="7">
        <v>305</v>
      </c>
      <c r="C308" s="5"/>
      <c r="D308" s="186"/>
      <c r="E308" s="187" t="str">
        <f t="shared" si="16"/>
        <v/>
      </c>
      <c r="F308" s="16" t="str">
        <f t="shared" si="17"/>
        <v/>
      </c>
      <c r="G308" s="4" t="str">
        <f t="shared" si="18"/>
        <v/>
      </c>
      <c r="H308" s="16" t="str">
        <f t="shared" si="19"/>
        <v/>
      </c>
    </row>
    <row r="309" spans="2:8" x14ac:dyDescent="0.3">
      <c r="B309" s="7">
        <v>306</v>
      </c>
      <c r="C309" s="5"/>
      <c r="D309" s="186"/>
      <c r="E309" s="187" t="str">
        <f t="shared" si="16"/>
        <v/>
      </c>
      <c r="F309" s="16" t="str">
        <f t="shared" si="17"/>
        <v/>
      </c>
      <c r="G309" s="4" t="str">
        <f t="shared" si="18"/>
        <v/>
      </c>
      <c r="H309" s="16" t="str">
        <f t="shared" si="19"/>
        <v/>
      </c>
    </row>
    <row r="310" spans="2:8" x14ac:dyDescent="0.3">
      <c r="B310" s="7">
        <v>307</v>
      </c>
      <c r="C310" s="5"/>
      <c r="D310" s="186"/>
      <c r="E310" s="187" t="str">
        <f t="shared" si="16"/>
        <v/>
      </c>
      <c r="F310" s="16" t="str">
        <f t="shared" si="17"/>
        <v/>
      </c>
      <c r="G310" s="4" t="str">
        <f t="shared" si="18"/>
        <v/>
      </c>
      <c r="H310" s="16" t="str">
        <f t="shared" si="19"/>
        <v/>
      </c>
    </row>
    <row r="311" spans="2:8" x14ac:dyDescent="0.3">
      <c r="B311" s="7">
        <v>308</v>
      </c>
      <c r="C311" s="5"/>
      <c r="D311" s="186"/>
      <c r="E311" s="187" t="str">
        <f t="shared" si="16"/>
        <v/>
      </c>
      <c r="F311" s="16" t="str">
        <f t="shared" si="17"/>
        <v/>
      </c>
      <c r="G311" s="4" t="str">
        <f t="shared" si="18"/>
        <v/>
      </c>
      <c r="H311" s="16" t="str">
        <f t="shared" si="19"/>
        <v/>
      </c>
    </row>
    <row r="312" spans="2:8" x14ac:dyDescent="0.3">
      <c r="B312" s="7">
        <v>309</v>
      </c>
      <c r="C312" s="5"/>
      <c r="D312" s="186"/>
      <c r="E312" s="187" t="str">
        <f t="shared" si="16"/>
        <v/>
      </c>
      <c r="F312" s="16" t="str">
        <f t="shared" si="17"/>
        <v/>
      </c>
      <c r="G312" s="4" t="str">
        <f t="shared" si="18"/>
        <v/>
      </c>
      <c r="H312" s="16" t="str">
        <f t="shared" si="19"/>
        <v/>
      </c>
    </row>
    <row r="313" spans="2:8" x14ac:dyDescent="0.3">
      <c r="B313" s="7">
        <v>310</v>
      </c>
      <c r="C313" s="5"/>
      <c r="D313" s="186"/>
      <c r="E313" s="187" t="str">
        <f t="shared" si="16"/>
        <v/>
      </c>
      <c r="F313" s="16" t="str">
        <f t="shared" si="17"/>
        <v/>
      </c>
      <c r="G313" s="4" t="str">
        <f t="shared" si="18"/>
        <v/>
      </c>
      <c r="H313" s="16" t="str">
        <f t="shared" si="19"/>
        <v/>
      </c>
    </row>
    <row r="314" spans="2:8" x14ac:dyDescent="0.3">
      <c r="B314" s="7">
        <v>311</v>
      </c>
      <c r="C314" s="5"/>
      <c r="D314" s="186"/>
      <c r="E314" s="187" t="str">
        <f t="shared" si="16"/>
        <v/>
      </c>
      <c r="F314" s="16" t="str">
        <f t="shared" si="17"/>
        <v/>
      </c>
      <c r="G314" s="4" t="str">
        <f t="shared" si="18"/>
        <v/>
      </c>
      <c r="H314" s="16" t="str">
        <f t="shared" si="19"/>
        <v/>
      </c>
    </row>
    <row r="315" spans="2:8" x14ac:dyDescent="0.3">
      <c r="B315" s="7">
        <v>312</v>
      </c>
      <c r="C315" s="5"/>
      <c r="D315" s="186"/>
      <c r="E315" s="187" t="str">
        <f t="shared" si="16"/>
        <v/>
      </c>
      <c r="F315" s="16" t="str">
        <f t="shared" si="17"/>
        <v/>
      </c>
      <c r="G315" s="4" t="str">
        <f t="shared" si="18"/>
        <v/>
      </c>
      <c r="H315" s="16" t="str">
        <f t="shared" si="19"/>
        <v/>
      </c>
    </row>
    <row r="316" spans="2:8" x14ac:dyDescent="0.3">
      <c r="B316" s="7">
        <v>313</v>
      </c>
      <c r="C316" s="5"/>
      <c r="D316" s="186"/>
      <c r="E316" s="187" t="str">
        <f t="shared" si="16"/>
        <v/>
      </c>
      <c r="F316" s="16" t="str">
        <f t="shared" si="17"/>
        <v/>
      </c>
      <c r="G316" s="4" t="str">
        <f t="shared" si="18"/>
        <v/>
      </c>
      <c r="H316" s="16" t="str">
        <f t="shared" si="19"/>
        <v/>
      </c>
    </row>
    <row r="317" spans="2:8" x14ac:dyDescent="0.3">
      <c r="B317" s="7">
        <v>314</v>
      </c>
      <c r="C317" s="5"/>
      <c r="D317" s="186"/>
      <c r="E317" s="187" t="str">
        <f t="shared" si="16"/>
        <v/>
      </c>
      <c r="F317" s="16" t="str">
        <f t="shared" si="17"/>
        <v/>
      </c>
      <c r="G317" s="4" t="str">
        <f t="shared" si="18"/>
        <v/>
      </c>
      <c r="H317" s="16" t="str">
        <f t="shared" si="19"/>
        <v/>
      </c>
    </row>
    <row r="318" spans="2:8" x14ac:dyDescent="0.3">
      <c r="B318" s="7">
        <v>315</v>
      </c>
      <c r="C318" s="5"/>
      <c r="D318" s="186"/>
      <c r="E318" s="187" t="str">
        <f t="shared" si="16"/>
        <v/>
      </c>
      <c r="F318" s="16" t="str">
        <f t="shared" si="17"/>
        <v/>
      </c>
      <c r="G318" s="4" t="str">
        <f t="shared" si="18"/>
        <v/>
      </c>
      <c r="H318" s="16" t="str">
        <f t="shared" si="19"/>
        <v/>
      </c>
    </row>
    <row r="319" spans="2:8" x14ac:dyDescent="0.3">
      <c r="B319" s="7">
        <v>316</v>
      </c>
      <c r="C319" s="5"/>
      <c r="D319" s="186"/>
      <c r="E319" s="187" t="str">
        <f t="shared" si="16"/>
        <v/>
      </c>
      <c r="F319" s="16" t="str">
        <f t="shared" si="17"/>
        <v/>
      </c>
      <c r="G319" s="4" t="str">
        <f t="shared" si="18"/>
        <v/>
      </c>
      <c r="H319" s="16" t="str">
        <f t="shared" si="19"/>
        <v/>
      </c>
    </row>
    <row r="320" spans="2:8" x14ac:dyDescent="0.3">
      <c r="B320" s="7">
        <v>317</v>
      </c>
      <c r="C320" s="5"/>
      <c r="D320" s="186"/>
      <c r="E320" s="187" t="str">
        <f t="shared" si="16"/>
        <v/>
      </c>
      <c r="F320" s="16" t="str">
        <f t="shared" si="17"/>
        <v/>
      </c>
      <c r="G320" s="4" t="str">
        <f t="shared" si="18"/>
        <v/>
      </c>
      <c r="H320" s="16" t="str">
        <f t="shared" si="19"/>
        <v/>
      </c>
    </row>
    <row r="321" spans="2:8" x14ac:dyDescent="0.3">
      <c r="B321" s="7">
        <v>318</v>
      </c>
      <c r="C321" s="5"/>
      <c r="D321" s="186"/>
      <c r="E321" s="187" t="str">
        <f t="shared" si="16"/>
        <v/>
      </c>
      <c r="F321" s="16" t="str">
        <f t="shared" si="17"/>
        <v/>
      </c>
      <c r="G321" s="4" t="str">
        <f t="shared" si="18"/>
        <v/>
      </c>
      <c r="H321" s="16" t="str">
        <f t="shared" si="19"/>
        <v/>
      </c>
    </row>
    <row r="322" spans="2:8" x14ac:dyDescent="0.3">
      <c r="B322" s="7">
        <v>319</v>
      </c>
      <c r="C322" s="5"/>
      <c r="D322" s="186"/>
      <c r="E322" s="187" t="str">
        <f t="shared" si="16"/>
        <v/>
      </c>
      <c r="F322" s="16" t="str">
        <f t="shared" si="17"/>
        <v/>
      </c>
      <c r="G322" s="4" t="str">
        <f t="shared" si="18"/>
        <v/>
      </c>
      <c r="H322" s="16" t="str">
        <f t="shared" si="19"/>
        <v/>
      </c>
    </row>
    <row r="323" spans="2:8" x14ac:dyDescent="0.3">
      <c r="B323" s="7">
        <v>320</v>
      </c>
      <c r="C323" s="5"/>
      <c r="D323" s="186"/>
      <c r="E323" s="187" t="str">
        <f t="shared" si="16"/>
        <v/>
      </c>
      <c r="F323" s="16" t="str">
        <f t="shared" si="17"/>
        <v/>
      </c>
      <c r="G323" s="4" t="str">
        <f t="shared" si="18"/>
        <v/>
      </c>
      <c r="H323" s="16" t="str">
        <f t="shared" si="19"/>
        <v/>
      </c>
    </row>
    <row r="324" spans="2:8" x14ac:dyDescent="0.3">
      <c r="B324" s="7">
        <v>321</v>
      </c>
      <c r="C324" s="5"/>
      <c r="D324" s="186"/>
      <c r="E324" s="187" t="str">
        <f t="shared" si="16"/>
        <v/>
      </c>
      <c r="F324" s="16" t="str">
        <f t="shared" si="17"/>
        <v/>
      </c>
      <c r="G324" s="4" t="str">
        <f t="shared" si="18"/>
        <v/>
      </c>
      <c r="H324" s="16" t="str">
        <f t="shared" si="19"/>
        <v/>
      </c>
    </row>
    <row r="325" spans="2:8" x14ac:dyDescent="0.3">
      <c r="B325" s="7">
        <v>322</v>
      </c>
      <c r="C325" s="5"/>
      <c r="D325" s="186"/>
      <c r="E325" s="187" t="str">
        <f t="shared" ref="E325:E388" si="20">IF(C325&gt;0,C325/10,IF(D325&gt;0,D325,""))</f>
        <v/>
      </c>
      <c r="F325" s="16" t="str">
        <f t="shared" ref="F325:F388" si="21">IF(C325&gt;0,PI()*(C325/2000)^2,IF(D325&gt;0,PI()*(D325/200)^2,""))</f>
        <v/>
      </c>
      <c r="G325" s="4" t="str">
        <f t="shared" ref="G325:G388" si="22">IF(OR(C325&gt;0,D325&gt;0),F325/$I$4,"")</f>
        <v/>
      </c>
      <c r="H325" s="16" t="str">
        <f t="shared" ref="H325:H388" si="23">IF(OR(C325&gt;0,D325&gt;0),E325*G325,"")</f>
        <v/>
      </c>
    </row>
    <row r="326" spans="2:8" x14ac:dyDescent="0.3">
      <c r="B326" s="7">
        <v>323</v>
      </c>
      <c r="C326" s="5"/>
      <c r="D326" s="186"/>
      <c r="E326" s="187" t="str">
        <f t="shared" si="20"/>
        <v/>
      </c>
      <c r="F326" s="16" t="str">
        <f t="shared" si="21"/>
        <v/>
      </c>
      <c r="G326" s="4" t="str">
        <f t="shared" si="22"/>
        <v/>
      </c>
      <c r="H326" s="16" t="str">
        <f t="shared" si="23"/>
        <v/>
      </c>
    </row>
    <row r="327" spans="2:8" x14ac:dyDescent="0.3">
      <c r="B327" s="7">
        <v>324</v>
      </c>
      <c r="C327" s="5"/>
      <c r="D327" s="186"/>
      <c r="E327" s="187" t="str">
        <f t="shared" si="20"/>
        <v/>
      </c>
      <c r="F327" s="16" t="str">
        <f t="shared" si="21"/>
        <v/>
      </c>
      <c r="G327" s="4" t="str">
        <f t="shared" si="22"/>
        <v/>
      </c>
      <c r="H327" s="16" t="str">
        <f t="shared" si="23"/>
        <v/>
      </c>
    </row>
    <row r="328" spans="2:8" x14ac:dyDescent="0.3">
      <c r="B328" s="7">
        <v>325</v>
      </c>
      <c r="C328" s="5"/>
      <c r="D328" s="186"/>
      <c r="E328" s="187" t="str">
        <f t="shared" si="20"/>
        <v/>
      </c>
      <c r="F328" s="16" t="str">
        <f t="shared" si="21"/>
        <v/>
      </c>
      <c r="G328" s="4" t="str">
        <f t="shared" si="22"/>
        <v/>
      </c>
      <c r="H328" s="16" t="str">
        <f t="shared" si="23"/>
        <v/>
      </c>
    </row>
    <row r="329" spans="2:8" x14ac:dyDescent="0.3">
      <c r="B329" s="7">
        <v>326</v>
      </c>
      <c r="C329" s="5"/>
      <c r="D329" s="186"/>
      <c r="E329" s="187" t="str">
        <f t="shared" si="20"/>
        <v/>
      </c>
      <c r="F329" s="16" t="str">
        <f t="shared" si="21"/>
        <v/>
      </c>
      <c r="G329" s="4" t="str">
        <f t="shared" si="22"/>
        <v/>
      </c>
      <c r="H329" s="16" t="str">
        <f t="shared" si="23"/>
        <v/>
      </c>
    </row>
    <row r="330" spans="2:8" x14ac:dyDescent="0.3">
      <c r="B330" s="7">
        <v>327</v>
      </c>
      <c r="C330" s="5"/>
      <c r="D330" s="186"/>
      <c r="E330" s="187" t="str">
        <f t="shared" si="20"/>
        <v/>
      </c>
      <c r="F330" s="16" t="str">
        <f t="shared" si="21"/>
        <v/>
      </c>
      <c r="G330" s="4" t="str">
        <f t="shared" si="22"/>
        <v/>
      </c>
      <c r="H330" s="16" t="str">
        <f t="shared" si="23"/>
        <v/>
      </c>
    </row>
    <row r="331" spans="2:8" x14ac:dyDescent="0.3">
      <c r="B331" s="7">
        <v>328</v>
      </c>
      <c r="C331" s="5"/>
      <c r="D331" s="186"/>
      <c r="E331" s="187" t="str">
        <f t="shared" si="20"/>
        <v/>
      </c>
      <c r="F331" s="16" t="str">
        <f t="shared" si="21"/>
        <v/>
      </c>
      <c r="G331" s="4" t="str">
        <f t="shared" si="22"/>
        <v/>
      </c>
      <c r="H331" s="16" t="str">
        <f t="shared" si="23"/>
        <v/>
      </c>
    </row>
    <row r="332" spans="2:8" x14ac:dyDescent="0.3">
      <c r="B332" s="7">
        <v>329</v>
      </c>
      <c r="C332" s="5"/>
      <c r="D332" s="186"/>
      <c r="E332" s="187" t="str">
        <f t="shared" si="20"/>
        <v/>
      </c>
      <c r="F332" s="16" t="str">
        <f t="shared" si="21"/>
        <v/>
      </c>
      <c r="G332" s="4" t="str">
        <f t="shared" si="22"/>
        <v/>
      </c>
      <c r="H332" s="16" t="str">
        <f t="shared" si="23"/>
        <v/>
      </c>
    </row>
    <row r="333" spans="2:8" x14ac:dyDescent="0.3">
      <c r="B333" s="7">
        <v>330</v>
      </c>
      <c r="C333" s="5"/>
      <c r="D333" s="186"/>
      <c r="E333" s="187" t="str">
        <f t="shared" si="20"/>
        <v/>
      </c>
      <c r="F333" s="16" t="str">
        <f t="shared" si="21"/>
        <v/>
      </c>
      <c r="G333" s="4" t="str">
        <f t="shared" si="22"/>
        <v/>
      </c>
      <c r="H333" s="16" t="str">
        <f t="shared" si="23"/>
        <v/>
      </c>
    </row>
    <row r="334" spans="2:8" x14ac:dyDescent="0.3">
      <c r="B334" s="7">
        <v>331</v>
      </c>
      <c r="C334" s="5"/>
      <c r="D334" s="186"/>
      <c r="E334" s="187" t="str">
        <f t="shared" si="20"/>
        <v/>
      </c>
      <c r="F334" s="16" t="str">
        <f t="shared" si="21"/>
        <v/>
      </c>
      <c r="G334" s="4" t="str">
        <f t="shared" si="22"/>
        <v/>
      </c>
      <c r="H334" s="16" t="str">
        <f t="shared" si="23"/>
        <v/>
      </c>
    </row>
    <row r="335" spans="2:8" x14ac:dyDescent="0.3">
      <c r="B335" s="7">
        <v>332</v>
      </c>
      <c r="C335" s="5"/>
      <c r="D335" s="186"/>
      <c r="E335" s="187" t="str">
        <f t="shared" si="20"/>
        <v/>
      </c>
      <c r="F335" s="16" t="str">
        <f t="shared" si="21"/>
        <v/>
      </c>
      <c r="G335" s="4" t="str">
        <f t="shared" si="22"/>
        <v/>
      </c>
      <c r="H335" s="16" t="str">
        <f t="shared" si="23"/>
        <v/>
      </c>
    </row>
    <row r="336" spans="2:8" x14ac:dyDescent="0.3">
      <c r="B336" s="7">
        <v>333</v>
      </c>
      <c r="C336" s="5"/>
      <c r="D336" s="186"/>
      <c r="E336" s="187" t="str">
        <f t="shared" si="20"/>
        <v/>
      </c>
      <c r="F336" s="16" t="str">
        <f t="shared" si="21"/>
        <v/>
      </c>
      <c r="G336" s="4" t="str">
        <f t="shared" si="22"/>
        <v/>
      </c>
      <c r="H336" s="16" t="str">
        <f t="shared" si="23"/>
        <v/>
      </c>
    </row>
    <row r="337" spans="2:8" x14ac:dyDescent="0.3">
      <c r="B337" s="7">
        <v>334</v>
      </c>
      <c r="C337" s="5"/>
      <c r="D337" s="186"/>
      <c r="E337" s="187" t="str">
        <f t="shared" si="20"/>
        <v/>
      </c>
      <c r="F337" s="16" t="str">
        <f t="shared" si="21"/>
        <v/>
      </c>
      <c r="G337" s="4" t="str">
        <f t="shared" si="22"/>
        <v/>
      </c>
      <c r="H337" s="16" t="str">
        <f t="shared" si="23"/>
        <v/>
      </c>
    </row>
    <row r="338" spans="2:8" x14ac:dyDescent="0.3">
      <c r="B338" s="7">
        <v>335</v>
      </c>
      <c r="C338" s="5"/>
      <c r="D338" s="186"/>
      <c r="E338" s="187" t="str">
        <f t="shared" si="20"/>
        <v/>
      </c>
      <c r="F338" s="16" t="str">
        <f t="shared" si="21"/>
        <v/>
      </c>
      <c r="G338" s="4" t="str">
        <f t="shared" si="22"/>
        <v/>
      </c>
      <c r="H338" s="16" t="str">
        <f t="shared" si="23"/>
        <v/>
      </c>
    </row>
    <row r="339" spans="2:8" x14ac:dyDescent="0.3">
      <c r="B339" s="7">
        <v>336</v>
      </c>
      <c r="C339" s="5"/>
      <c r="D339" s="186"/>
      <c r="E339" s="187" t="str">
        <f t="shared" si="20"/>
        <v/>
      </c>
      <c r="F339" s="16" t="str">
        <f t="shared" si="21"/>
        <v/>
      </c>
      <c r="G339" s="4" t="str">
        <f t="shared" si="22"/>
        <v/>
      </c>
      <c r="H339" s="16" t="str">
        <f t="shared" si="23"/>
        <v/>
      </c>
    </row>
    <row r="340" spans="2:8" x14ac:dyDescent="0.3">
      <c r="B340" s="7">
        <v>337</v>
      </c>
      <c r="C340" s="5"/>
      <c r="D340" s="186"/>
      <c r="E340" s="187" t="str">
        <f t="shared" si="20"/>
        <v/>
      </c>
      <c r="F340" s="16" t="str">
        <f t="shared" si="21"/>
        <v/>
      </c>
      <c r="G340" s="4" t="str">
        <f t="shared" si="22"/>
        <v/>
      </c>
      <c r="H340" s="16" t="str">
        <f t="shared" si="23"/>
        <v/>
      </c>
    </row>
    <row r="341" spans="2:8" x14ac:dyDescent="0.3">
      <c r="B341" s="7">
        <v>338</v>
      </c>
      <c r="C341" s="5"/>
      <c r="D341" s="186"/>
      <c r="E341" s="187" t="str">
        <f t="shared" si="20"/>
        <v/>
      </c>
      <c r="F341" s="16" t="str">
        <f t="shared" si="21"/>
        <v/>
      </c>
      <c r="G341" s="4" t="str">
        <f t="shared" si="22"/>
        <v/>
      </c>
      <c r="H341" s="16" t="str">
        <f t="shared" si="23"/>
        <v/>
      </c>
    </row>
    <row r="342" spans="2:8" x14ac:dyDescent="0.3">
      <c r="B342" s="7">
        <v>339</v>
      </c>
      <c r="C342" s="5"/>
      <c r="D342" s="186"/>
      <c r="E342" s="187" t="str">
        <f t="shared" si="20"/>
        <v/>
      </c>
      <c r="F342" s="16" t="str">
        <f t="shared" si="21"/>
        <v/>
      </c>
      <c r="G342" s="4" t="str">
        <f t="shared" si="22"/>
        <v/>
      </c>
      <c r="H342" s="16" t="str">
        <f t="shared" si="23"/>
        <v/>
      </c>
    </row>
    <row r="343" spans="2:8" x14ac:dyDescent="0.3">
      <c r="B343" s="7">
        <v>340</v>
      </c>
      <c r="C343" s="5"/>
      <c r="D343" s="186"/>
      <c r="E343" s="187" t="str">
        <f t="shared" si="20"/>
        <v/>
      </c>
      <c r="F343" s="16" t="str">
        <f t="shared" si="21"/>
        <v/>
      </c>
      <c r="G343" s="4" t="str">
        <f t="shared" si="22"/>
        <v/>
      </c>
      <c r="H343" s="16" t="str">
        <f t="shared" si="23"/>
        <v/>
      </c>
    </row>
    <row r="344" spans="2:8" x14ac:dyDescent="0.3">
      <c r="B344" s="7">
        <v>341</v>
      </c>
      <c r="C344" s="5"/>
      <c r="D344" s="186"/>
      <c r="E344" s="187" t="str">
        <f t="shared" si="20"/>
        <v/>
      </c>
      <c r="F344" s="16" t="str">
        <f t="shared" si="21"/>
        <v/>
      </c>
      <c r="G344" s="4" t="str">
        <f t="shared" si="22"/>
        <v/>
      </c>
      <c r="H344" s="16" t="str">
        <f t="shared" si="23"/>
        <v/>
      </c>
    </row>
    <row r="345" spans="2:8" x14ac:dyDescent="0.3">
      <c r="B345" s="7">
        <v>342</v>
      </c>
      <c r="C345" s="5"/>
      <c r="D345" s="186"/>
      <c r="E345" s="187" t="str">
        <f t="shared" si="20"/>
        <v/>
      </c>
      <c r="F345" s="16" t="str">
        <f t="shared" si="21"/>
        <v/>
      </c>
      <c r="G345" s="4" t="str">
        <f t="shared" si="22"/>
        <v/>
      </c>
      <c r="H345" s="16" t="str">
        <f t="shared" si="23"/>
        <v/>
      </c>
    </row>
    <row r="346" spans="2:8" x14ac:dyDescent="0.3">
      <c r="B346" s="7">
        <v>343</v>
      </c>
      <c r="C346" s="5"/>
      <c r="D346" s="186"/>
      <c r="E346" s="187" t="str">
        <f t="shared" si="20"/>
        <v/>
      </c>
      <c r="F346" s="16" t="str">
        <f t="shared" si="21"/>
        <v/>
      </c>
      <c r="G346" s="4" t="str">
        <f t="shared" si="22"/>
        <v/>
      </c>
      <c r="H346" s="16" t="str">
        <f t="shared" si="23"/>
        <v/>
      </c>
    </row>
    <row r="347" spans="2:8" x14ac:dyDescent="0.3">
      <c r="B347" s="7">
        <v>344</v>
      </c>
      <c r="C347" s="5"/>
      <c r="D347" s="186"/>
      <c r="E347" s="187" t="str">
        <f t="shared" si="20"/>
        <v/>
      </c>
      <c r="F347" s="16" t="str">
        <f t="shared" si="21"/>
        <v/>
      </c>
      <c r="G347" s="4" t="str">
        <f t="shared" si="22"/>
        <v/>
      </c>
      <c r="H347" s="16" t="str">
        <f t="shared" si="23"/>
        <v/>
      </c>
    </row>
    <row r="348" spans="2:8" x14ac:dyDescent="0.3">
      <c r="B348" s="7">
        <v>345</v>
      </c>
      <c r="C348" s="5"/>
      <c r="D348" s="186"/>
      <c r="E348" s="187" t="str">
        <f t="shared" si="20"/>
        <v/>
      </c>
      <c r="F348" s="16" t="str">
        <f t="shared" si="21"/>
        <v/>
      </c>
      <c r="G348" s="4" t="str">
        <f t="shared" si="22"/>
        <v/>
      </c>
      <c r="H348" s="16" t="str">
        <f t="shared" si="23"/>
        <v/>
      </c>
    </row>
    <row r="349" spans="2:8" x14ac:dyDescent="0.3">
      <c r="B349" s="7">
        <v>346</v>
      </c>
      <c r="C349" s="5"/>
      <c r="D349" s="186"/>
      <c r="E349" s="187" t="str">
        <f t="shared" si="20"/>
        <v/>
      </c>
      <c r="F349" s="16" t="str">
        <f t="shared" si="21"/>
        <v/>
      </c>
      <c r="G349" s="4" t="str">
        <f t="shared" si="22"/>
        <v/>
      </c>
      <c r="H349" s="16" t="str">
        <f t="shared" si="23"/>
        <v/>
      </c>
    </row>
    <row r="350" spans="2:8" x14ac:dyDescent="0.3">
      <c r="B350" s="7">
        <v>347</v>
      </c>
      <c r="C350" s="5"/>
      <c r="D350" s="186"/>
      <c r="E350" s="187" t="str">
        <f t="shared" si="20"/>
        <v/>
      </c>
      <c r="F350" s="16" t="str">
        <f t="shared" si="21"/>
        <v/>
      </c>
      <c r="G350" s="4" t="str">
        <f t="shared" si="22"/>
        <v/>
      </c>
      <c r="H350" s="16" t="str">
        <f t="shared" si="23"/>
        <v/>
      </c>
    </row>
    <row r="351" spans="2:8" x14ac:dyDescent="0.3">
      <c r="B351" s="7">
        <v>348</v>
      </c>
      <c r="C351" s="5"/>
      <c r="D351" s="186"/>
      <c r="E351" s="187" t="str">
        <f t="shared" si="20"/>
        <v/>
      </c>
      <c r="F351" s="16" t="str">
        <f t="shared" si="21"/>
        <v/>
      </c>
      <c r="G351" s="4" t="str">
        <f t="shared" si="22"/>
        <v/>
      </c>
      <c r="H351" s="16" t="str">
        <f t="shared" si="23"/>
        <v/>
      </c>
    </row>
    <row r="352" spans="2:8" x14ac:dyDescent="0.3">
      <c r="B352" s="7">
        <v>349</v>
      </c>
      <c r="C352" s="5"/>
      <c r="D352" s="186"/>
      <c r="E352" s="187" t="str">
        <f t="shared" si="20"/>
        <v/>
      </c>
      <c r="F352" s="16" t="str">
        <f t="shared" si="21"/>
        <v/>
      </c>
      <c r="G352" s="4" t="str">
        <f t="shared" si="22"/>
        <v/>
      </c>
      <c r="H352" s="16" t="str">
        <f t="shared" si="23"/>
        <v/>
      </c>
    </row>
    <row r="353" spans="2:8" x14ac:dyDescent="0.3">
      <c r="B353" s="7">
        <v>350</v>
      </c>
      <c r="C353" s="5"/>
      <c r="D353" s="186"/>
      <c r="E353" s="187" t="str">
        <f t="shared" si="20"/>
        <v/>
      </c>
      <c r="F353" s="16" t="str">
        <f t="shared" si="21"/>
        <v/>
      </c>
      <c r="G353" s="4" t="str">
        <f t="shared" si="22"/>
        <v/>
      </c>
      <c r="H353" s="16" t="str">
        <f t="shared" si="23"/>
        <v/>
      </c>
    </row>
    <row r="354" spans="2:8" x14ac:dyDescent="0.3">
      <c r="B354" s="7">
        <v>351</v>
      </c>
      <c r="C354" s="5"/>
      <c r="D354" s="186"/>
      <c r="E354" s="187" t="str">
        <f t="shared" si="20"/>
        <v/>
      </c>
      <c r="F354" s="16" t="str">
        <f t="shared" si="21"/>
        <v/>
      </c>
      <c r="G354" s="4" t="str">
        <f t="shared" si="22"/>
        <v/>
      </c>
      <c r="H354" s="16" t="str">
        <f t="shared" si="23"/>
        <v/>
      </c>
    </row>
    <row r="355" spans="2:8" x14ac:dyDescent="0.3">
      <c r="B355" s="7">
        <v>352</v>
      </c>
      <c r="C355" s="5"/>
      <c r="D355" s="186"/>
      <c r="E355" s="187" t="str">
        <f t="shared" si="20"/>
        <v/>
      </c>
      <c r="F355" s="16" t="str">
        <f t="shared" si="21"/>
        <v/>
      </c>
      <c r="G355" s="4" t="str">
        <f t="shared" si="22"/>
        <v/>
      </c>
      <c r="H355" s="16" t="str">
        <f t="shared" si="23"/>
        <v/>
      </c>
    </row>
    <row r="356" spans="2:8" x14ac:dyDescent="0.3">
      <c r="B356" s="7">
        <v>353</v>
      </c>
      <c r="C356" s="5"/>
      <c r="D356" s="186"/>
      <c r="E356" s="187" t="str">
        <f t="shared" si="20"/>
        <v/>
      </c>
      <c r="F356" s="16" t="str">
        <f t="shared" si="21"/>
        <v/>
      </c>
      <c r="G356" s="4" t="str">
        <f t="shared" si="22"/>
        <v/>
      </c>
      <c r="H356" s="16" t="str">
        <f t="shared" si="23"/>
        <v/>
      </c>
    </row>
    <row r="357" spans="2:8" x14ac:dyDescent="0.3">
      <c r="B357" s="7">
        <v>354</v>
      </c>
      <c r="C357" s="5"/>
      <c r="D357" s="186"/>
      <c r="E357" s="187" t="str">
        <f t="shared" si="20"/>
        <v/>
      </c>
      <c r="F357" s="16" t="str">
        <f t="shared" si="21"/>
        <v/>
      </c>
      <c r="G357" s="4" t="str">
        <f t="shared" si="22"/>
        <v/>
      </c>
      <c r="H357" s="16" t="str">
        <f t="shared" si="23"/>
        <v/>
      </c>
    </row>
    <row r="358" spans="2:8" x14ac:dyDescent="0.3">
      <c r="B358" s="7">
        <v>355</v>
      </c>
      <c r="C358" s="5"/>
      <c r="D358" s="186"/>
      <c r="E358" s="187" t="str">
        <f t="shared" si="20"/>
        <v/>
      </c>
      <c r="F358" s="16" t="str">
        <f t="shared" si="21"/>
        <v/>
      </c>
      <c r="G358" s="4" t="str">
        <f t="shared" si="22"/>
        <v/>
      </c>
      <c r="H358" s="16" t="str">
        <f t="shared" si="23"/>
        <v/>
      </c>
    </row>
    <row r="359" spans="2:8" x14ac:dyDescent="0.3">
      <c r="B359" s="7">
        <v>356</v>
      </c>
      <c r="C359" s="5"/>
      <c r="D359" s="186"/>
      <c r="E359" s="187" t="str">
        <f t="shared" si="20"/>
        <v/>
      </c>
      <c r="F359" s="16" t="str">
        <f t="shared" si="21"/>
        <v/>
      </c>
      <c r="G359" s="4" t="str">
        <f t="shared" si="22"/>
        <v/>
      </c>
      <c r="H359" s="16" t="str">
        <f t="shared" si="23"/>
        <v/>
      </c>
    </row>
    <row r="360" spans="2:8" x14ac:dyDescent="0.3">
      <c r="B360" s="7">
        <v>357</v>
      </c>
      <c r="C360" s="5"/>
      <c r="D360" s="186"/>
      <c r="E360" s="187" t="str">
        <f t="shared" si="20"/>
        <v/>
      </c>
      <c r="F360" s="16" t="str">
        <f t="shared" si="21"/>
        <v/>
      </c>
      <c r="G360" s="4" t="str">
        <f t="shared" si="22"/>
        <v/>
      </c>
      <c r="H360" s="16" t="str">
        <f t="shared" si="23"/>
        <v/>
      </c>
    </row>
    <row r="361" spans="2:8" x14ac:dyDescent="0.3">
      <c r="B361" s="7">
        <v>358</v>
      </c>
      <c r="C361" s="5"/>
      <c r="D361" s="186"/>
      <c r="E361" s="187" t="str">
        <f t="shared" si="20"/>
        <v/>
      </c>
      <c r="F361" s="16" t="str">
        <f t="shared" si="21"/>
        <v/>
      </c>
      <c r="G361" s="4" t="str">
        <f t="shared" si="22"/>
        <v/>
      </c>
      <c r="H361" s="16" t="str">
        <f t="shared" si="23"/>
        <v/>
      </c>
    </row>
    <row r="362" spans="2:8" x14ac:dyDescent="0.3">
      <c r="B362" s="7">
        <v>359</v>
      </c>
      <c r="C362" s="5"/>
      <c r="D362" s="186"/>
      <c r="E362" s="187" t="str">
        <f t="shared" si="20"/>
        <v/>
      </c>
      <c r="F362" s="16" t="str">
        <f t="shared" si="21"/>
        <v/>
      </c>
      <c r="G362" s="4" t="str">
        <f t="shared" si="22"/>
        <v/>
      </c>
      <c r="H362" s="16" t="str">
        <f t="shared" si="23"/>
        <v/>
      </c>
    </row>
    <row r="363" spans="2:8" x14ac:dyDescent="0.3">
      <c r="B363" s="7">
        <v>360</v>
      </c>
      <c r="C363" s="5"/>
      <c r="D363" s="186"/>
      <c r="E363" s="187" t="str">
        <f t="shared" si="20"/>
        <v/>
      </c>
      <c r="F363" s="16" t="str">
        <f t="shared" si="21"/>
        <v/>
      </c>
      <c r="G363" s="4" t="str">
        <f t="shared" si="22"/>
        <v/>
      </c>
      <c r="H363" s="16" t="str">
        <f t="shared" si="23"/>
        <v/>
      </c>
    </row>
    <row r="364" spans="2:8" x14ac:dyDescent="0.3">
      <c r="B364" s="7">
        <v>361</v>
      </c>
      <c r="C364" s="5"/>
      <c r="D364" s="186"/>
      <c r="E364" s="187" t="str">
        <f t="shared" si="20"/>
        <v/>
      </c>
      <c r="F364" s="16" t="str">
        <f t="shared" si="21"/>
        <v/>
      </c>
      <c r="G364" s="4" t="str">
        <f t="shared" si="22"/>
        <v/>
      </c>
      <c r="H364" s="16" t="str">
        <f t="shared" si="23"/>
        <v/>
      </c>
    </row>
    <row r="365" spans="2:8" x14ac:dyDescent="0.3">
      <c r="B365" s="7">
        <v>362</v>
      </c>
      <c r="C365" s="5"/>
      <c r="D365" s="186"/>
      <c r="E365" s="187" t="str">
        <f t="shared" si="20"/>
        <v/>
      </c>
      <c r="F365" s="16" t="str">
        <f t="shared" si="21"/>
        <v/>
      </c>
      <c r="G365" s="4" t="str">
        <f t="shared" si="22"/>
        <v/>
      </c>
      <c r="H365" s="16" t="str">
        <f t="shared" si="23"/>
        <v/>
      </c>
    </row>
    <row r="366" spans="2:8" x14ac:dyDescent="0.3">
      <c r="B366" s="7">
        <v>363</v>
      </c>
      <c r="C366" s="5"/>
      <c r="D366" s="186"/>
      <c r="E366" s="187" t="str">
        <f t="shared" si="20"/>
        <v/>
      </c>
      <c r="F366" s="16" t="str">
        <f t="shared" si="21"/>
        <v/>
      </c>
      <c r="G366" s="4" t="str">
        <f t="shared" si="22"/>
        <v/>
      </c>
      <c r="H366" s="16" t="str">
        <f t="shared" si="23"/>
        <v/>
      </c>
    </row>
    <row r="367" spans="2:8" x14ac:dyDescent="0.3">
      <c r="B367" s="7">
        <v>364</v>
      </c>
      <c r="C367" s="5"/>
      <c r="D367" s="186"/>
      <c r="E367" s="187" t="str">
        <f t="shared" si="20"/>
        <v/>
      </c>
      <c r="F367" s="16" t="str">
        <f t="shared" si="21"/>
        <v/>
      </c>
      <c r="G367" s="4" t="str">
        <f t="shared" si="22"/>
        <v/>
      </c>
      <c r="H367" s="16" t="str">
        <f t="shared" si="23"/>
        <v/>
      </c>
    </row>
    <row r="368" spans="2:8" x14ac:dyDescent="0.3">
      <c r="B368" s="7">
        <v>365</v>
      </c>
      <c r="C368" s="5"/>
      <c r="D368" s="186"/>
      <c r="E368" s="187" t="str">
        <f t="shared" si="20"/>
        <v/>
      </c>
      <c r="F368" s="16" t="str">
        <f t="shared" si="21"/>
        <v/>
      </c>
      <c r="G368" s="4" t="str">
        <f t="shared" si="22"/>
        <v/>
      </c>
      <c r="H368" s="16" t="str">
        <f t="shared" si="23"/>
        <v/>
      </c>
    </row>
    <row r="369" spans="2:8" x14ac:dyDescent="0.3">
      <c r="B369" s="7">
        <v>366</v>
      </c>
      <c r="C369" s="5"/>
      <c r="D369" s="186"/>
      <c r="E369" s="187" t="str">
        <f t="shared" si="20"/>
        <v/>
      </c>
      <c r="F369" s="16" t="str">
        <f t="shared" si="21"/>
        <v/>
      </c>
      <c r="G369" s="4" t="str">
        <f t="shared" si="22"/>
        <v/>
      </c>
      <c r="H369" s="16" t="str">
        <f t="shared" si="23"/>
        <v/>
      </c>
    </row>
    <row r="370" spans="2:8" x14ac:dyDescent="0.3">
      <c r="B370" s="7">
        <v>367</v>
      </c>
      <c r="C370" s="5"/>
      <c r="D370" s="186"/>
      <c r="E370" s="187" t="str">
        <f t="shared" si="20"/>
        <v/>
      </c>
      <c r="F370" s="16" t="str">
        <f t="shared" si="21"/>
        <v/>
      </c>
      <c r="G370" s="4" t="str">
        <f t="shared" si="22"/>
        <v/>
      </c>
      <c r="H370" s="16" t="str">
        <f t="shared" si="23"/>
        <v/>
      </c>
    </row>
    <row r="371" spans="2:8" x14ac:dyDescent="0.3">
      <c r="B371" s="7">
        <v>368</v>
      </c>
      <c r="C371" s="5"/>
      <c r="D371" s="186"/>
      <c r="E371" s="187" t="str">
        <f t="shared" si="20"/>
        <v/>
      </c>
      <c r="F371" s="16" t="str">
        <f t="shared" si="21"/>
        <v/>
      </c>
      <c r="G371" s="4" t="str">
        <f t="shared" si="22"/>
        <v/>
      </c>
      <c r="H371" s="16" t="str">
        <f t="shared" si="23"/>
        <v/>
      </c>
    </row>
    <row r="372" spans="2:8" x14ac:dyDescent="0.3">
      <c r="B372" s="7">
        <v>369</v>
      </c>
      <c r="C372" s="5"/>
      <c r="D372" s="186"/>
      <c r="E372" s="187" t="str">
        <f t="shared" si="20"/>
        <v/>
      </c>
      <c r="F372" s="16" t="str">
        <f t="shared" si="21"/>
        <v/>
      </c>
      <c r="G372" s="4" t="str">
        <f t="shared" si="22"/>
        <v/>
      </c>
      <c r="H372" s="16" t="str">
        <f t="shared" si="23"/>
        <v/>
      </c>
    </row>
    <row r="373" spans="2:8" x14ac:dyDescent="0.3">
      <c r="B373" s="7">
        <v>370</v>
      </c>
      <c r="C373" s="5"/>
      <c r="D373" s="186"/>
      <c r="E373" s="187" t="str">
        <f t="shared" si="20"/>
        <v/>
      </c>
      <c r="F373" s="16" t="str">
        <f t="shared" si="21"/>
        <v/>
      </c>
      <c r="G373" s="4" t="str">
        <f t="shared" si="22"/>
        <v/>
      </c>
      <c r="H373" s="16" t="str">
        <f t="shared" si="23"/>
        <v/>
      </c>
    </row>
    <row r="374" spans="2:8" x14ac:dyDescent="0.3">
      <c r="B374" s="7">
        <v>371</v>
      </c>
      <c r="C374" s="5"/>
      <c r="D374" s="186"/>
      <c r="E374" s="187" t="str">
        <f t="shared" si="20"/>
        <v/>
      </c>
      <c r="F374" s="16" t="str">
        <f t="shared" si="21"/>
        <v/>
      </c>
      <c r="G374" s="4" t="str">
        <f t="shared" si="22"/>
        <v/>
      </c>
      <c r="H374" s="16" t="str">
        <f t="shared" si="23"/>
        <v/>
      </c>
    </row>
    <row r="375" spans="2:8" x14ac:dyDescent="0.3">
      <c r="B375" s="7">
        <v>372</v>
      </c>
      <c r="C375" s="5"/>
      <c r="D375" s="186"/>
      <c r="E375" s="187" t="str">
        <f t="shared" si="20"/>
        <v/>
      </c>
      <c r="F375" s="16" t="str">
        <f t="shared" si="21"/>
        <v/>
      </c>
      <c r="G375" s="4" t="str">
        <f t="shared" si="22"/>
        <v/>
      </c>
      <c r="H375" s="16" t="str">
        <f t="shared" si="23"/>
        <v/>
      </c>
    </row>
    <row r="376" spans="2:8" x14ac:dyDescent="0.3">
      <c r="B376" s="7">
        <v>373</v>
      </c>
      <c r="C376" s="5"/>
      <c r="D376" s="186"/>
      <c r="E376" s="187" t="str">
        <f t="shared" si="20"/>
        <v/>
      </c>
      <c r="F376" s="16" t="str">
        <f t="shared" si="21"/>
        <v/>
      </c>
      <c r="G376" s="4" t="str">
        <f t="shared" si="22"/>
        <v/>
      </c>
      <c r="H376" s="16" t="str">
        <f t="shared" si="23"/>
        <v/>
      </c>
    </row>
    <row r="377" spans="2:8" x14ac:dyDescent="0.3">
      <c r="B377" s="7">
        <v>374</v>
      </c>
      <c r="C377" s="5"/>
      <c r="D377" s="186"/>
      <c r="E377" s="187" t="str">
        <f t="shared" si="20"/>
        <v/>
      </c>
      <c r="F377" s="16" t="str">
        <f t="shared" si="21"/>
        <v/>
      </c>
      <c r="G377" s="4" t="str">
        <f t="shared" si="22"/>
        <v/>
      </c>
      <c r="H377" s="16" t="str">
        <f t="shared" si="23"/>
        <v/>
      </c>
    </row>
    <row r="378" spans="2:8" x14ac:dyDescent="0.3">
      <c r="B378" s="7">
        <v>375</v>
      </c>
      <c r="C378" s="5"/>
      <c r="D378" s="186"/>
      <c r="E378" s="187" t="str">
        <f t="shared" si="20"/>
        <v/>
      </c>
      <c r="F378" s="16" t="str">
        <f t="shared" si="21"/>
        <v/>
      </c>
      <c r="G378" s="4" t="str">
        <f t="shared" si="22"/>
        <v/>
      </c>
      <c r="H378" s="16" t="str">
        <f t="shared" si="23"/>
        <v/>
      </c>
    </row>
    <row r="379" spans="2:8" x14ac:dyDescent="0.3">
      <c r="B379" s="7">
        <v>376</v>
      </c>
      <c r="C379" s="5"/>
      <c r="D379" s="186"/>
      <c r="E379" s="187" t="str">
        <f t="shared" si="20"/>
        <v/>
      </c>
      <c r="F379" s="16" t="str">
        <f t="shared" si="21"/>
        <v/>
      </c>
      <c r="G379" s="4" t="str">
        <f t="shared" si="22"/>
        <v/>
      </c>
      <c r="H379" s="16" t="str">
        <f t="shared" si="23"/>
        <v/>
      </c>
    </row>
    <row r="380" spans="2:8" x14ac:dyDescent="0.3">
      <c r="B380" s="7">
        <v>377</v>
      </c>
      <c r="C380" s="5"/>
      <c r="D380" s="186"/>
      <c r="E380" s="187" t="str">
        <f t="shared" si="20"/>
        <v/>
      </c>
      <c r="F380" s="16" t="str">
        <f t="shared" si="21"/>
        <v/>
      </c>
      <c r="G380" s="4" t="str">
        <f t="shared" si="22"/>
        <v/>
      </c>
      <c r="H380" s="16" t="str">
        <f t="shared" si="23"/>
        <v/>
      </c>
    </row>
    <row r="381" spans="2:8" x14ac:dyDescent="0.3">
      <c r="B381" s="7">
        <v>378</v>
      </c>
      <c r="C381" s="5"/>
      <c r="D381" s="186"/>
      <c r="E381" s="187" t="str">
        <f t="shared" si="20"/>
        <v/>
      </c>
      <c r="F381" s="16" t="str">
        <f t="shared" si="21"/>
        <v/>
      </c>
      <c r="G381" s="4" t="str">
        <f t="shared" si="22"/>
        <v/>
      </c>
      <c r="H381" s="16" t="str">
        <f t="shared" si="23"/>
        <v/>
      </c>
    </row>
    <row r="382" spans="2:8" x14ac:dyDescent="0.3">
      <c r="B382" s="7">
        <v>379</v>
      </c>
      <c r="C382" s="5"/>
      <c r="D382" s="186"/>
      <c r="E382" s="187" t="str">
        <f t="shared" si="20"/>
        <v/>
      </c>
      <c r="F382" s="16" t="str">
        <f t="shared" si="21"/>
        <v/>
      </c>
      <c r="G382" s="4" t="str">
        <f t="shared" si="22"/>
        <v/>
      </c>
      <c r="H382" s="16" t="str">
        <f t="shared" si="23"/>
        <v/>
      </c>
    </row>
    <row r="383" spans="2:8" x14ac:dyDescent="0.3">
      <c r="B383" s="7">
        <v>380</v>
      </c>
      <c r="C383" s="5"/>
      <c r="D383" s="186"/>
      <c r="E383" s="187" t="str">
        <f t="shared" si="20"/>
        <v/>
      </c>
      <c r="F383" s="16" t="str">
        <f t="shared" si="21"/>
        <v/>
      </c>
      <c r="G383" s="4" t="str">
        <f t="shared" si="22"/>
        <v/>
      </c>
      <c r="H383" s="16" t="str">
        <f t="shared" si="23"/>
        <v/>
      </c>
    </row>
    <row r="384" spans="2:8" x14ac:dyDescent="0.3">
      <c r="B384" s="7">
        <v>381</v>
      </c>
      <c r="C384" s="5"/>
      <c r="D384" s="186"/>
      <c r="E384" s="187" t="str">
        <f t="shared" si="20"/>
        <v/>
      </c>
      <c r="F384" s="16" t="str">
        <f t="shared" si="21"/>
        <v/>
      </c>
      <c r="G384" s="4" t="str">
        <f t="shared" si="22"/>
        <v/>
      </c>
      <c r="H384" s="16" t="str">
        <f t="shared" si="23"/>
        <v/>
      </c>
    </row>
    <row r="385" spans="2:8" x14ac:dyDescent="0.3">
      <c r="B385" s="7">
        <v>382</v>
      </c>
      <c r="C385" s="5"/>
      <c r="D385" s="186"/>
      <c r="E385" s="187" t="str">
        <f t="shared" si="20"/>
        <v/>
      </c>
      <c r="F385" s="16" t="str">
        <f t="shared" si="21"/>
        <v/>
      </c>
      <c r="G385" s="4" t="str">
        <f t="shared" si="22"/>
        <v/>
      </c>
      <c r="H385" s="16" t="str">
        <f t="shared" si="23"/>
        <v/>
      </c>
    </row>
    <row r="386" spans="2:8" x14ac:dyDescent="0.3">
      <c r="B386" s="7">
        <v>383</v>
      </c>
      <c r="C386" s="5"/>
      <c r="D386" s="186"/>
      <c r="E386" s="187" t="str">
        <f t="shared" si="20"/>
        <v/>
      </c>
      <c r="F386" s="16" t="str">
        <f t="shared" si="21"/>
        <v/>
      </c>
      <c r="G386" s="4" t="str">
        <f t="shared" si="22"/>
        <v/>
      </c>
      <c r="H386" s="16" t="str">
        <f t="shared" si="23"/>
        <v/>
      </c>
    </row>
    <row r="387" spans="2:8" x14ac:dyDescent="0.3">
      <c r="B387" s="7">
        <v>384</v>
      </c>
      <c r="C387" s="5"/>
      <c r="D387" s="186"/>
      <c r="E387" s="187" t="str">
        <f t="shared" si="20"/>
        <v/>
      </c>
      <c r="F387" s="16" t="str">
        <f t="shared" si="21"/>
        <v/>
      </c>
      <c r="G387" s="4" t="str">
        <f t="shared" si="22"/>
        <v/>
      </c>
      <c r="H387" s="16" t="str">
        <f t="shared" si="23"/>
        <v/>
      </c>
    </row>
    <row r="388" spans="2:8" x14ac:dyDescent="0.3">
      <c r="B388" s="7">
        <v>385</v>
      </c>
      <c r="C388" s="5"/>
      <c r="D388" s="186"/>
      <c r="E388" s="187" t="str">
        <f t="shared" si="20"/>
        <v/>
      </c>
      <c r="F388" s="16" t="str">
        <f t="shared" si="21"/>
        <v/>
      </c>
      <c r="G388" s="4" t="str">
        <f t="shared" si="22"/>
        <v/>
      </c>
      <c r="H388" s="16" t="str">
        <f t="shared" si="23"/>
        <v/>
      </c>
    </row>
    <row r="389" spans="2:8" x14ac:dyDescent="0.3">
      <c r="B389" s="7">
        <v>386</v>
      </c>
      <c r="C389" s="5"/>
      <c r="D389" s="186"/>
      <c r="E389" s="187" t="str">
        <f t="shared" ref="E389:E452" si="24">IF(C389&gt;0,C389/10,IF(D389&gt;0,D389,""))</f>
        <v/>
      </c>
      <c r="F389" s="16" t="str">
        <f t="shared" ref="F389:F452" si="25">IF(C389&gt;0,PI()*(C389/2000)^2,IF(D389&gt;0,PI()*(D389/200)^2,""))</f>
        <v/>
      </c>
      <c r="G389" s="4" t="str">
        <f t="shared" ref="G389:G452" si="26">IF(OR(C389&gt;0,D389&gt;0),F389/$I$4,"")</f>
        <v/>
      </c>
      <c r="H389" s="16" t="str">
        <f t="shared" ref="H389:H452" si="27">IF(OR(C389&gt;0,D389&gt;0),E389*G389,"")</f>
        <v/>
      </c>
    </row>
    <row r="390" spans="2:8" x14ac:dyDescent="0.3">
      <c r="B390" s="7">
        <v>387</v>
      </c>
      <c r="C390" s="5"/>
      <c r="D390" s="186"/>
      <c r="E390" s="187" t="str">
        <f t="shared" si="24"/>
        <v/>
      </c>
      <c r="F390" s="16" t="str">
        <f t="shared" si="25"/>
        <v/>
      </c>
      <c r="G390" s="4" t="str">
        <f t="shared" si="26"/>
        <v/>
      </c>
      <c r="H390" s="16" t="str">
        <f t="shared" si="27"/>
        <v/>
      </c>
    </row>
    <row r="391" spans="2:8" x14ac:dyDescent="0.3">
      <c r="B391" s="7">
        <v>388</v>
      </c>
      <c r="C391" s="5"/>
      <c r="D391" s="186"/>
      <c r="E391" s="187" t="str">
        <f t="shared" si="24"/>
        <v/>
      </c>
      <c r="F391" s="16" t="str">
        <f t="shared" si="25"/>
        <v/>
      </c>
      <c r="G391" s="4" t="str">
        <f t="shared" si="26"/>
        <v/>
      </c>
      <c r="H391" s="16" t="str">
        <f t="shared" si="27"/>
        <v/>
      </c>
    </row>
    <row r="392" spans="2:8" x14ac:dyDescent="0.3">
      <c r="B392" s="7">
        <v>389</v>
      </c>
      <c r="C392" s="5"/>
      <c r="D392" s="186"/>
      <c r="E392" s="187" t="str">
        <f t="shared" si="24"/>
        <v/>
      </c>
      <c r="F392" s="16" t="str">
        <f t="shared" si="25"/>
        <v/>
      </c>
      <c r="G392" s="4" t="str">
        <f t="shared" si="26"/>
        <v/>
      </c>
      <c r="H392" s="16" t="str">
        <f t="shared" si="27"/>
        <v/>
      </c>
    </row>
    <row r="393" spans="2:8" x14ac:dyDescent="0.3">
      <c r="B393" s="7">
        <v>390</v>
      </c>
      <c r="C393" s="5"/>
      <c r="D393" s="186"/>
      <c r="E393" s="187" t="str">
        <f t="shared" si="24"/>
        <v/>
      </c>
      <c r="F393" s="16" t="str">
        <f t="shared" si="25"/>
        <v/>
      </c>
      <c r="G393" s="4" t="str">
        <f t="shared" si="26"/>
        <v/>
      </c>
      <c r="H393" s="16" t="str">
        <f t="shared" si="27"/>
        <v/>
      </c>
    </row>
    <row r="394" spans="2:8" x14ac:dyDescent="0.3">
      <c r="B394" s="7">
        <v>391</v>
      </c>
      <c r="C394" s="5"/>
      <c r="D394" s="186"/>
      <c r="E394" s="187" t="str">
        <f t="shared" si="24"/>
        <v/>
      </c>
      <c r="F394" s="16" t="str">
        <f t="shared" si="25"/>
        <v/>
      </c>
      <c r="G394" s="4" t="str">
        <f t="shared" si="26"/>
        <v/>
      </c>
      <c r="H394" s="16" t="str">
        <f t="shared" si="27"/>
        <v/>
      </c>
    </row>
    <row r="395" spans="2:8" x14ac:dyDescent="0.3">
      <c r="B395" s="7">
        <v>392</v>
      </c>
      <c r="C395" s="5"/>
      <c r="D395" s="186"/>
      <c r="E395" s="187" t="str">
        <f t="shared" si="24"/>
        <v/>
      </c>
      <c r="F395" s="16" t="str">
        <f t="shared" si="25"/>
        <v/>
      </c>
      <c r="G395" s="4" t="str">
        <f t="shared" si="26"/>
        <v/>
      </c>
      <c r="H395" s="16" t="str">
        <f t="shared" si="27"/>
        <v/>
      </c>
    </row>
    <row r="396" spans="2:8" x14ac:dyDescent="0.3">
      <c r="B396" s="7">
        <v>393</v>
      </c>
      <c r="C396" s="5"/>
      <c r="D396" s="186"/>
      <c r="E396" s="187" t="str">
        <f t="shared" si="24"/>
        <v/>
      </c>
      <c r="F396" s="16" t="str">
        <f t="shared" si="25"/>
        <v/>
      </c>
      <c r="G396" s="4" t="str">
        <f t="shared" si="26"/>
        <v/>
      </c>
      <c r="H396" s="16" t="str">
        <f t="shared" si="27"/>
        <v/>
      </c>
    </row>
    <row r="397" spans="2:8" x14ac:dyDescent="0.3">
      <c r="B397" s="7">
        <v>394</v>
      </c>
      <c r="C397" s="5"/>
      <c r="D397" s="186"/>
      <c r="E397" s="187" t="str">
        <f t="shared" si="24"/>
        <v/>
      </c>
      <c r="F397" s="16" t="str">
        <f t="shared" si="25"/>
        <v/>
      </c>
      <c r="G397" s="4" t="str">
        <f t="shared" si="26"/>
        <v/>
      </c>
      <c r="H397" s="16" t="str">
        <f t="shared" si="27"/>
        <v/>
      </c>
    </row>
    <row r="398" spans="2:8" x14ac:dyDescent="0.3">
      <c r="B398" s="7">
        <v>395</v>
      </c>
      <c r="C398" s="5"/>
      <c r="D398" s="186"/>
      <c r="E398" s="187" t="str">
        <f t="shared" si="24"/>
        <v/>
      </c>
      <c r="F398" s="16" t="str">
        <f t="shared" si="25"/>
        <v/>
      </c>
      <c r="G398" s="4" t="str">
        <f t="shared" si="26"/>
        <v/>
      </c>
      <c r="H398" s="16" t="str">
        <f t="shared" si="27"/>
        <v/>
      </c>
    </row>
    <row r="399" spans="2:8" x14ac:dyDescent="0.3">
      <c r="B399" s="7">
        <v>396</v>
      </c>
      <c r="C399" s="5"/>
      <c r="D399" s="186"/>
      <c r="E399" s="187" t="str">
        <f t="shared" si="24"/>
        <v/>
      </c>
      <c r="F399" s="16" t="str">
        <f t="shared" si="25"/>
        <v/>
      </c>
      <c r="G399" s="4" t="str">
        <f t="shared" si="26"/>
        <v/>
      </c>
      <c r="H399" s="16" t="str">
        <f t="shared" si="27"/>
        <v/>
      </c>
    </row>
    <row r="400" spans="2:8" x14ac:dyDescent="0.3">
      <c r="B400" s="7">
        <v>397</v>
      </c>
      <c r="C400" s="5"/>
      <c r="D400" s="186"/>
      <c r="E400" s="187" t="str">
        <f t="shared" si="24"/>
        <v/>
      </c>
      <c r="F400" s="16" t="str">
        <f t="shared" si="25"/>
        <v/>
      </c>
      <c r="G400" s="4" t="str">
        <f t="shared" si="26"/>
        <v/>
      </c>
      <c r="H400" s="16" t="str">
        <f t="shared" si="27"/>
        <v/>
      </c>
    </row>
    <row r="401" spans="2:8" x14ac:dyDescent="0.3">
      <c r="B401" s="7">
        <v>398</v>
      </c>
      <c r="C401" s="5"/>
      <c r="D401" s="186"/>
      <c r="E401" s="187" t="str">
        <f t="shared" si="24"/>
        <v/>
      </c>
      <c r="F401" s="16" t="str">
        <f t="shared" si="25"/>
        <v/>
      </c>
      <c r="G401" s="4" t="str">
        <f t="shared" si="26"/>
        <v/>
      </c>
      <c r="H401" s="16" t="str">
        <f t="shared" si="27"/>
        <v/>
      </c>
    </row>
    <row r="402" spans="2:8" x14ac:dyDescent="0.3">
      <c r="B402" s="7">
        <v>399</v>
      </c>
      <c r="C402" s="5"/>
      <c r="D402" s="186"/>
      <c r="E402" s="187" t="str">
        <f t="shared" si="24"/>
        <v/>
      </c>
      <c r="F402" s="16" t="str">
        <f t="shared" si="25"/>
        <v/>
      </c>
      <c r="G402" s="4" t="str">
        <f t="shared" si="26"/>
        <v/>
      </c>
      <c r="H402" s="16" t="str">
        <f t="shared" si="27"/>
        <v/>
      </c>
    </row>
    <row r="403" spans="2:8" x14ac:dyDescent="0.3">
      <c r="B403" s="7">
        <v>400</v>
      </c>
      <c r="C403" s="5"/>
      <c r="D403" s="186"/>
      <c r="E403" s="187" t="str">
        <f t="shared" si="24"/>
        <v/>
      </c>
      <c r="F403" s="16" t="str">
        <f t="shared" si="25"/>
        <v/>
      </c>
      <c r="G403" s="4" t="str">
        <f t="shared" si="26"/>
        <v/>
      </c>
      <c r="H403" s="16" t="str">
        <f t="shared" si="27"/>
        <v/>
      </c>
    </row>
    <row r="404" spans="2:8" x14ac:dyDescent="0.3">
      <c r="B404" s="7">
        <v>401</v>
      </c>
      <c r="C404" s="5"/>
      <c r="D404" s="186"/>
      <c r="E404" s="187" t="str">
        <f t="shared" si="24"/>
        <v/>
      </c>
      <c r="F404" s="16" t="str">
        <f t="shared" si="25"/>
        <v/>
      </c>
      <c r="G404" s="4" t="str">
        <f t="shared" si="26"/>
        <v/>
      </c>
      <c r="H404" s="16" t="str">
        <f t="shared" si="27"/>
        <v/>
      </c>
    </row>
    <row r="405" spans="2:8" x14ac:dyDescent="0.3">
      <c r="B405" s="7">
        <v>402</v>
      </c>
      <c r="C405" s="5"/>
      <c r="D405" s="186"/>
      <c r="E405" s="187" t="str">
        <f t="shared" si="24"/>
        <v/>
      </c>
      <c r="F405" s="16" t="str">
        <f t="shared" si="25"/>
        <v/>
      </c>
      <c r="G405" s="4" t="str">
        <f t="shared" si="26"/>
        <v/>
      </c>
      <c r="H405" s="16" t="str">
        <f t="shared" si="27"/>
        <v/>
      </c>
    </row>
    <row r="406" spans="2:8" x14ac:dyDescent="0.3">
      <c r="B406" s="7">
        <v>403</v>
      </c>
      <c r="C406" s="5"/>
      <c r="D406" s="186"/>
      <c r="E406" s="187" t="str">
        <f t="shared" si="24"/>
        <v/>
      </c>
      <c r="F406" s="16" t="str">
        <f t="shared" si="25"/>
        <v/>
      </c>
      <c r="G406" s="4" t="str">
        <f t="shared" si="26"/>
        <v/>
      </c>
      <c r="H406" s="16" t="str">
        <f t="shared" si="27"/>
        <v/>
      </c>
    </row>
    <row r="407" spans="2:8" x14ac:dyDescent="0.3">
      <c r="B407" s="7">
        <v>404</v>
      </c>
      <c r="C407" s="5"/>
      <c r="D407" s="186"/>
      <c r="E407" s="187" t="str">
        <f t="shared" si="24"/>
        <v/>
      </c>
      <c r="F407" s="16" t="str">
        <f t="shared" si="25"/>
        <v/>
      </c>
      <c r="G407" s="4" t="str">
        <f t="shared" si="26"/>
        <v/>
      </c>
      <c r="H407" s="16" t="str">
        <f t="shared" si="27"/>
        <v/>
      </c>
    </row>
    <row r="408" spans="2:8" x14ac:dyDescent="0.3">
      <c r="B408" s="7">
        <v>405</v>
      </c>
      <c r="C408" s="5"/>
      <c r="D408" s="186"/>
      <c r="E408" s="187" t="str">
        <f t="shared" si="24"/>
        <v/>
      </c>
      <c r="F408" s="16" t="str">
        <f t="shared" si="25"/>
        <v/>
      </c>
      <c r="G408" s="4" t="str">
        <f t="shared" si="26"/>
        <v/>
      </c>
      <c r="H408" s="16" t="str">
        <f t="shared" si="27"/>
        <v/>
      </c>
    </row>
    <row r="409" spans="2:8" x14ac:dyDescent="0.3">
      <c r="B409" s="7">
        <v>406</v>
      </c>
      <c r="C409" s="5"/>
      <c r="D409" s="186"/>
      <c r="E409" s="187" t="str">
        <f t="shared" si="24"/>
        <v/>
      </c>
      <c r="F409" s="16" t="str">
        <f t="shared" si="25"/>
        <v/>
      </c>
      <c r="G409" s="4" t="str">
        <f t="shared" si="26"/>
        <v/>
      </c>
      <c r="H409" s="16" t="str">
        <f t="shared" si="27"/>
        <v/>
      </c>
    </row>
    <row r="410" spans="2:8" x14ac:dyDescent="0.3">
      <c r="B410" s="7">
        <v>407</v>
      </c>
      <c r="C410" s="5"/>
      <c r="D410" s="186"/>
      <c r="E410" s="187" t="str">
        <f t="shared" si="24"/>
        <v/>
      </c>
      <c r="F410" s="16" t="str">
        <f t="shared" si="25"/>
        <v/>
      </c>
      <c r="G410" s="4" t="str">
        <f t="shared" si="26"/>
        <v/>
      </c>
      <c r="H410" s="16" t="str">
        <f t="shared" si="27"/>
        <v/>
      </c>
    </row>
    <row r="411" spans="2:8" x14ac:dyDescent="0.3">
      <c r="B411" s="7">
        <v>408</v>
      </c>
      <c r="C411" s="5"/>
      <c r="D411" s="186"/>
      <c r="E411" s="187" t="str">
        <f t="shared" si="24"/>
        <v/>
      </c>
      <c r="F411" s="16" t="str">
        <f t="shared" si="25"/>
        <v/>
      </c>
      <c r="G411" s="4" t="str">
        <f t="shared" si="26"/>
        <v/>
      </c>
      <c r="H411" s="16" t="str">
        <f t="shared" si="27"/>
        <v/>
      </c>
    </row>
    <row r="412" spans="2:8" x14ac:dyDescent="0.3">
      <c r="B412" s="7">
        <v>409</v>
      </c>
      <c r="C412" s="5"/>
      <c r="D412" s="186"/>
      <c r="E412" s="187" t="str">
        <f t="shared" si="24"/>
        <v/>
      </c>
      <c r="F412" s="16" t="str">
        <f t="shared" si="25"/>
        <v/>
      </c>
      <c r="G412" s="4" t="str">
        <f t="shared" si="26"/>
        <v/>
      </c>
      <c r="H412" s="16" t="str">
        <f t="shared" si="27"/>
        <v/>
      </c>
    </row>
    <row r="413" spans="2:8" x14ac:dyDescent="0.3">
      <c r="B413" s="7">
        <v>410</v>
      </c>
      <c r="C413" s="5"/>
      <c r="D413" s="186"/>
      <c r="E413" s="187" t="str">
        <f t="shared" si="24"/>
        <v/>
      </c>
      <c r="F413" s="16" t="str">
        <f t="shared" si="25"/>
        <v/>
      </c>
      <c r="G413" s="4" t="str">
        <f t="shared" si="26"/>
        <v/>
      </c>
      <c r="H413" s="16" t="str">
        <f t="shared" si="27"/>
        <v/>
      </c>
    </row>
    <row r="414" spans="2:8" x14ac:dyDescent="0.3">
      <c r="B414" s="7">
        <v>411</v>
      </c>
      <c r="C414" s="5"/>
      <c r="D414" s="186"/>
      <c r="E414" s="187" t="str">
        <f t="shared" si="24"/>
        <v/>
      </c>
      <c r="F414" s="16" t="str">
        <f t="shared" si="25"/>
        <v/>
      </c>
      <c r="G414" s="4" t="str">
        <f t="shared" si="26"/>
        <v/>
      </c>
      <c r="H414" s="16" t="str">
        <f t="shared" si="27"/>
        <v/>
      </c>
    </row>
    <row r="415" spans="2:8" x14ac:dyDescent="0.3">
      <c r="B415" s="7">
        <v>412</v>
      </c>
      <c r="C415" s="5"/>
      <c r="D415" s="186"/>
      <c r="E415" s="187" t="str">
        <f t="shared" si="24"/>
        <v/>
      </c>
      <c r="F415" s="16" t="str">
        <f t="shared" si="25"/>
        <v/>
      </c>
      <c r="G415" s="4" t="str">
        <f t="shared" si="26"/>
        <v/>
      </c>
      <c r="H415" s="16" t="str">
        <f t="shared" si="27"/>
        <v/>
      </c>
    </row>
    <row r="416" spans="2:8" x14ac:dyDescent="0.3">
      <c r="B416" s="7">
        <v>413</v>
      </c>
      <c r="C416" s="5"/>
      <c r="D416" s="186"/>
      <c r="E416" s="187" t="str">
        <f t="shared" si="24"/>
        <v/>
      </c>
      <c r="F416" s="16" t="str">
        <f t="shared" si="25"/>
        <v/>
      </c>
      <c r="G416" s="4" t="str">
        <f t="shared" si="26"/>
        <v/>
      </c>
      <c r="H416" s="16" t="str">
        <f t="shared" si="27"/>
        <v/>
      </c>
    </row>
    <row r="417" spans="2:8" x14ac:dyDescent="0.3">
      <c r="B417" s="7">
        <v>414</v>
      </c>
      <c r="C417" s="5"/>
      <c r="D417" s="186"/>
      <c r="E417" s="187" t="str">
        <f t="shared" si="24"/>
        <v/>
      </c>
      <c r="F417" s="16" t="str">
        <f t="shared" si="25"/>
        <v/>
      </c>
      <c r="G417" s="4" t="str">
        <f t="shared" si="26"/>
        <v/>
      </c>
      <c r="H417" s="16" t="str">
        <f t="shared" si="27"/>
        <v/>
      </c>
    </row>
    <row r="418" spans="2:8" x14ac:dyDescent="0.3">
      <c r="B418" s="7">
        <v>415</v>
      </c>
      <c r="C418" s="5"/>
      <c r="D418" s="186"/>
      <c r="E418" s="187" t="str">
        <f t="shared" si="24"/>
        <v/>
      </c>
      <c r="F418" s="16" t="str">
        <f t="shared" si="25"/>
        <v/>
      </c>
      <c r="G418" s="4" t="str">
        <f t="shared" si="26"/>
        <v/>
      </c>
      <c r="H418" s="16" t="str">
        <f t="shared" si="27"/>
        <v/>
      </c>
    </row>
    <row r="419" spans="2:8" x14ac:dyDescent="0.3">
      <c r="B419" s="7">
        <v>416</v>
      </c>
      <c r="C419" s="5"/>
      <c r="D419" s="186"/>
      <c r="E419" s="187" t="str">
        <f t="shared" si="24"/>
        <v/>
      </c>
      <c r="F419" s="16" t="str">
        <f t="shared" si="25"/>
        <v/>
      </c>
      <c r="G419" s="4" t="str">
        <f t="shared" si="26"/>
        <v/>
      </c>
      <c r="H419" s="16" t="str">
        <f t="shared" si="27"/>
        <v/>
      </c>
    </row>
    <row r="420" spans="2:8" x14ac:dyDescent="0.3">
      <c r="B420" s="7">
        <v>417</v>
      </c>
      <c r="C420" s="5"/>
      <c r="D420" s="186"/>
      <c r="E420" s="187" t="str">
        <f t="shared" si="24"/>
        <v/>
      </c>
      <c r="F420" s="16" t="str">
        <f t="shared" si="25"/>
        <v/>
      </c>
      <c r="G420" s="4" t="str">
        <f t="shared" si="26"/>
        <v/>
      </c>
      <c r="H420" s="16" t="str">
        <f t="shared" si="27"/>
        <v/>
      </c>
    </row>
    <row r="421" spans="2:8" x14ac:dyDescent="0.3">
      <c r="B421" s="7">
        <v>418</v>
      </c>
      <c r="C421" s="5"/>
      <c r="D421" s="186"/>
      <c r="E421" s="187" t="str">
        <f t="shared" si="24"/>
        <v/>
      </c>
      <c r="F421" s="16" t="str">
        <f t="shared" si="25"/>
        <v/>
      </c>
      <c r="G421" s="4" t="str">
        <f t="shared" si="26"/>
        <v/>
      </c>
      <c r="H421" s="16" t="str">
        <f t="shared" si="27"/>
        <v/>
      </c>
    </row>
    <row r="422" spans="2:8" x14ac:dyDescent="0.3">
      <c r="B422" s="7">
        <v>419</v>
      </c>
      <c r="C422" s="5"/>
      <c r="D422" s="186"/>
      <c r="E422" s="187" t="str">
        <f t="shared" si="24"/>
        <v/>
      </c>
      <c r="F422" s="16" t="str">
        <f t="shared" si="25"/>
        <v/>
      </c>
      <c r="G422" s="4" t="str">
        <f t="shared" si="26"/>
        <v/>
      </c>
      <c r="H422" s="16" t="str">
        <f t="shared" si="27"/>
        <v/>
      </c>
    </row>
    <row r="423" spans="2:8" x14ac:dyDescent="0.3">
      <c r="B423" s="7">
        <v>420</v>
      </c>
      <c r="C423" s="5"/>
      <c r="D423" s="186"/>
      <c r="E423" s="187" t="str">
        <f t="shared" si="24"/>
        <v/>
      </c>
      <c r="F423" s="16" t="str">
        <f t="shared" si="25"/>
        <v/>
      </c>
      <c r="G423" s="4" t="str">
        <f t="shared" si="26"/>
        <v/>
      </c>
      <c r="H423" s="16" t="str">
        <f t="shared" si="27"/>
        <v/>
      </c>
    </row>
    <row r="424" spans="2:8" x14ac:dyDescent="0.3">
      <c r="B424" s="7">
        <v>421</v>
      </c>
      <c r="C424" s="5"/>
      <c r="D424" s="186"/>
      <c r="E424" s="187" t="str">
        <f t="shared" si="24"/>
        <v/>
      </c>
      <c r="F424" s="16" t="str">
        <f t="shared" si="25"/>
        <v/>
      </c>
      <c r="G424" s="4" t="str">
        <f t="shared" si="26"/>
        <v/>
      </c>
      <c r="H424" s="16" t="str">
        <f t="shared" si="27"/>
        <v/>
      </c>
    </row>
    <row r="425" spans="2:8" x14ac:dyDescent="0.3">
      <c r="B425" s="7">
        <v>422</v>
      </c>
      <c r="C425" s="5"/>
      <c r="D425" s="186"/>
      <c r="E425" s="187" t="str">
        <f t="shared" si="24"/>
        <v/>
      </c>
      <c r="F425" s="16" t="str">
        <f t="shared" si="25"/>
        <v/>
      </c>
      <c r="G425" s="4" t="str">
        <f t="shared" si="26"/>
        <v/>
      </c>
      <c r="H425" s="16" t="str">
        <f t="shared" si="27"/>
        <v/>
      </c>
    </row>
    <row r="426" spans="2:8" x14ac:dyDescent="0.3">
      <c r="B426" s="7">
        <v>423</v>
      </c>
      <c r="C426" s="5"/>
      <c r="D426" s="186"/>
      <c r="E426" s="187" t="str">
        <f t="shared" si="24"/>
        <v/>
      </c>
      <c r="F426" s="16" t="str">
        <f t="shared" si="25"/>
        <v/>
      </c>
      <c r="G426" s="4" t="str">
        <f t="shared" si="26"/>
        <v/>
      </c>
      <c r="H426" s="16" t="str">
        <f t="shared" si="27"/>
        <v/>
      </c>
    </row>
    <row r="427" spans="2:8" x14ac:dyDescent="0.3">
      <c r="B427" s="7">
        <v>424</v>
      </c>
      <c r="C427" s="5"/>
      <c r="D427" s="186"/>
      <c r="E427" s="187" t="str">
        <f t="shared" si="24"/>
        <v/>
      </c>
      <c r="F427" s="16" t="str">
        <f t="shared" si="25"/>
        <v/>
      </c>
      <c r="G427" s="4" t="str">
        <f t="shared" si="26"/>
        <v/>
      </c>
      <c r="H427" s="16" t="str">
        <f t="shared" si="27"/>
        <v/>
      </c>
    </row>
    <row r="428" spans="2:8" x14ac:dyDescent="0.3">
      <c r="B428" s="7">
        <v>425</v>
      </c>
      <c r="C428" s="5"/>
      <c r="D428" s="186"/>
      <c r="E428" s="187" t="str">
        <f t="shared" si="24"/>
        <v/>
      </c>
      <c r="F428" s="16" t="str">
        <f t="shared" si="25"/>
        <v/>
      </c>
      <c r="G428" s="4" t="str">
        <f t="shared" si="26"/>
        <v/>
      </c>
      <c r="H428" s="16" t="str">
        <f t="shared" si="27"/>
        <v/>
      </c>
    </row>
    <row r="429" spans="2:8" x14ac:dyDescent="0.3">
      <c r="B429" s="7">
        <v>426</v>
      </c>
      <c r="C429" s="5"/>
      <c r="D429" s="186"/>
      <c r="E429" s="187" t="str">
        <f t="shared" si="24"/>
        <v/>
      </c>
      <c r="F429" s="16" t="str">
        <f t="shared" si="25"/>
        <v/>
      </c>
      <c r="G429" s="4" t="str">
        <f t="shared" si="26"/>
        <v/>
      </c>
      <c r="H429" s="16" t="str">
        <f t="shared" si="27"/>
        <v/>
      </c>
    </row>
    <row r="430" spans="2:8" x14ac:dyDescent="0.3">
      <c r="B430" s="7">
        <v>427</v>
      </c>
      <c r="C430" s="5"/>
      <c r="D430" s="186"/>
      <c r="E430" s="187" t="str">
        <f t="shared" si="24"/>
        <v/>
      </c>
      <c r="F430" s="16" t="str">
        <f t="shared" si="25"/>
        <v/>
      </c>
      <c r="G430" s="4" t="str">
        <f t="shared" si="26"/>
        <v/>
      </c>
      <c r="H430" s="16" t="str">
        <f t="shared" si="27"/>
        <v/>
      </c>
    </row>
    <row r="431" spans="2:8" x14ac:dyDescent="0.3">
      <c r="B431" s="7">
        <v>428</v>
      </c>
      <c r="C431" s="5"/>
      <c r="D431" s="186"/>
      <c r="E431" s="187" t="str">
        <f t="shared" si="24"/>
        <v/>
      </c>
      <c r="F431" s="16" t="str">
        <f t="shared" si="25"/>
        <v/>
      </c>
      <c r="G431" s="4" t="str">
        <f t="shared" si="26"/>
        <v/>
      </c>
      <c r="H431" s="16" t="str">
        <f t="shared" si="27"/>
        <v/>
      </c>
    </row>
    <row r="432" spans="2:8" x14ac:dyDescent="0.3">
      <c r="B432" s="7">
        <v>429</v>
      </c>
      <c r="C432" s="5"/>
      <c r="D432" s="186"/>
      <c r="E432" s="187" t="str">
        <f t="shared" si="24"/>
        <v/>
      </c>
      <c r="F432" s="16" t="str">
        <f t="shared" si="25"/>
        <v/>
      </c>
      <c r="G432" s="4" t="str">
        <f t="shared" si="26"/>
        <v/>
      </c>
      <c r="H432" s="16" t="str">
        <f t="shared" si="27"/>
        <v/>
      </c>
    </row>
    <row r="433" spans="2:8" x14ac:dyDescent="0.3">
      <c r="B433" s="7">
        <v>430</v>
      </c>
      <c r="C433" s="5"/>
      <c r="D433" s="186"/>
      <c r="E433" s="187" t="str">
        <f t="shared" si="24"/>
        <v/>
      </c>
      <c r="F433" s="16" t="str">
        <f t="shared" si="25"/>
        <v/>
      </c>
      <c r="G433" s="4" t="str">
        <f t="shared" si="26"/>
        <v/>
      </c>
      <c r="H433" s="16" t="str">
        <f t="shared" si="27"/>
        <v/>
      </c>
    </row>
    <row r="434" spans="2:8" x14ac:dyDescent="0.3">
      <c r="B434" s="7">
        <v>431</v>
      </c>
      <c r="C434" s="5"/>
      <c r="D434" s="186"/>
      <c r="E434" s="187" t="str">
        <f t="shared" si="24"/>
        <v/>
      </c>
      <c r="F434" s="16" t="str">
        <f t="shared" si="25"/>
        <v/>
      </c>
      <c r="G434" s="4" t="str">
        <f t="shared" si="26"/>
        <v/>
      </c>
      <c r="H434" s="16" t="str">
        <f t="shared" si="27"/>
        <v/>
      </c>
    </row>
    <row r="435" spans="2:8" x14ac:dyDescent="0.3">
      <c r="B435" s="7">
        <v>432</v>
      </c>
      <c r="C435" s="5"/>
      <c r="D435" s="186"/>
      <c r="E435" s="187" t="str">
        <f t="shared" si="24"/>
        <v/>
      </c>
      <c r="F435" s="16" t="str">
        <f t="shared" si="25"/>
        <v/>
      </c>
      <c r="G435" s="4" t="str">
        <f t="shared" si="26"/>
        <v/>
      </c>
      <c r="H435" s="16" t="str">
        <f t="shared" si="27"/>
        <v/>
      </c>
    </row>
    <row r="436" spans="2:8" x14ac:dyDescent="0.3">
      <c r="B436" s="7">
        <v>433</v>
      </c>
      <c r="C436" s="5"/>
      <c r="D436" s="186"/>
      <c r="E436" s="187" t="str">
        <f t="shared" si="24"/>
        <v/>
      </c>
      <c r="F436" s="16" t="str">
        <f t="shared" si="25"/>
        <v/>
      </c>
      <c r="G436" s="4" t="str">
        <f t="shared" si="26"/>
        <v/>
      </c>
      <c r="H436" s="16" t="str">
        <f t="shared" si="27"/>
        <v/>
      </c>
    </row>
    <row r="437" spans="2:8" x14ac:dyDescent="0.3">
      <c r="B437" s="7">
        <v>434</v>
      </c>
      <c r="C437" s="5"/>
      <c r="D437" s="186"/>
      <c r="E437" s="187" t="str">
        <f t="shared" si="24"/>
        <v/>
      </c>
      <c r="F437" s="16" t="str">
        <f t="shared" si="25"/>
        <v/>
      </c>
      <c r="G437" s="4" t="str">
        <f t="shared" si="26"/>
        <v/>
      </c>
      <c r="H437" s="16" t="str">
        <f t="shared" si="27"/>
        <v/>
      </c>
    </row>
    <row r="438" spans="2:8" x14ac:dyDescent="0.3">
      <c r="B438" s="7">
        <v>435</v>
      </c>
      <c r="C438" s="5"/>
      <c r="D438" s="186"/>
      <c r="E438" s="187" t="str">
        <f t="shared" si="24"/>
        <v/>
      </c>
      <c r="F438" s="16" t="str">
        <f t="shared" si="25"/>
        <v/>
      </c>
      <c r="G438" s="4" t="str">
        <f t="shared" si="26"/>
        <v/>
      </c>
      <c r="H438" s="16" t="str">
        <f t="shared" si="27"/>
        <v/>
      </c>
    </row>
    <row r="439" spans="2:8" x14ac:dyDescent="0.3">
      <c r="B439" s="7">
        <v>436</v>
      </c>
      <c r="C439" s="5"/>
      <c r="D439" s="186"/>
      <c r="E439" s="187" t="str">
        <f t="shared" si="24"/>
        <v/>
      </c>
      <c r="F439" s="16" t="str">
        <f t="shared" si="25"/>
        <v/>
      </c>
      <c r="G439" s="4" t="str">
        <f t="shared" si="26"/>
        <v/>
      </c>
      <c r="H439" s="16" t="str">
        <f t="shared" si="27"/>
        <v/>
      </c>
    </row>
    <row r="440" spans="2:8" x14ac:dyDescent="0.3">
      <c r="B440" s="7">
        <v>437</v>
      </c>
      <c r="C440" s="5"/>
      <c r="D440" s="186"/>
      <c r="E440" s="187" t="str">
        <f t="shared" si="24"/>
        <v/>
      </c>
      <c r="F440" s="16" t="str">
        <f t="shared" si="25"/>
        <v/>
      </c>
      <c r="G440" s="4" t="str">
        <f t="shared" si="26"/>
        <v/>
      </c>
      <c r="H440" s="16" t="str">
        <f t="shared" si="27"/>
        <v/>
      </c>
    </row>
    <row r="441" spans="2:8" x14ac:dyDescent="0.3">
      <c r="B441" s="7">
        <v>438</v>
      </c>
      <c r="C441" s="5"/>
      <c r="D441" s="186"/>
      <c r="E441" s="187" t="str">
        <f t="shared" si="24"/>
        <v/>
      </c>
      <c r="F441" s="16" t="str">
        <f t="shared" si="25"/>
        <v/>
      </c>
      <c r="G441" s="4" t="str">
        <f t="shared" si="26"/>
        <v/>
      </c>
      <c r="H441" s="16" t="str">
        <f t="shared" si="27"/>
        <v/>
      </c>
    </row>
    <row r="442" spans="2:8" x14ac:dyDescent="0.3">
      <c r="B442" s="7">
        <v>439</v>
      </c>
      <c r="C442" s="5"/>
      <c r="D442" s="186"/>
      <c r="E442" s="187" t="str">
        <f t="shared" si="24"/>
        <v/>
      </c>
      <c r="F442" s="16" t="str">
        <f t="shared" si="25"/>
        <v/>
      </c>
      <c r="G442" s="4" t="str">
        <f t="shared" si="26"/>
        <v/>
      </c>
      <c r="H442" s="16" t="str">
        <f t="shared" si="27"/>
        <v/>
      </c>
    </row>
    <row r="443" spans="2:8" x14ac:dyDescent="0.3">
      <c r="B443" s="7">
        <v>440</v>
      </c>
      <c r="C443" s="5"/>
      <c r="D443" s="186"/>
      <c r="E443" s="187" t="str">
        <f t="shared" si="24"/>
        <v/>
      </c>
      <c r="F443" s="16" t="str">
        <f t="shared" si="25"/>
        <v/>
      </c>
      <c r="G443" s="4" t="str">
        <f t="shared" si="26"/>
        <v/>
      </c>
      <c r="H443" s="16" t="str">
        <f t="shared" si="27"/>
        <v/>
      </c>
    </row>
    <row r="444" spans="2:8" x14ac:dyDescent="0.3">
      <c r="B444" s="7">
        <v>441</v>
      </c>
      <c r="C444" s="5"/>
      <c r="D444" s="186"/>
      <c r="E444" s="187" t="str">
        <f t="shared" si="24"/>
        <v/>
      </c>
      <c r="F444" s="16" t="str">
        <f t="shared" si="25"/>
        <v/>
      </c>
      <c r="G444" s="4" t="str">
        <f t="shared" si="26"/>
        <v/>
      </c>
      <c r="H444" s="16" t="str">
        <f t="shared" si="27"/>
        <v/>
      </c>
    </row>
    <row r="445" spans="2:8" x14ac:dyDescent="0.3">
      <c r="B445" s="7">
        <v>442</v>
      </c>
      <c r="C445" s="5"/>
      <c r="D445" s="186"/>
      <c r="E445" s="187" t="str">
        <f t="shared" si="24"/>
        <v/>
      </c>
      <c r="F445" s="16" t="str">
        <f t="shared" si="25"/>
        <v/>
      </c>
      <c r="G445" s="4" t="str">
        <f t="shared" si="26"/>
        <v/>
      </c>
      <c r="H445" s="16" t="str">
        <f t="shared" si="27"/>
        <v/>
      </c>
    </row>
    <row r="446" spans="2:8" x14ac:dyDescent="0.3">
      <c r="B446" s="7">
        <v>443</v>
      </c>
      <c r="C446" s="5"/>
      <c r="D446" s="186"/>
      <c r="E446" s="187" t="str">
        <f t="shared" si="24"/>
        <v/>
      </c>
      <c r="F446" s="16" t="str">
        <f t="shared" si="25"/>
        <v/>
      </c>
      <c r="G446" s="4" t="str">
        <f t="shared" si="26"/>
        <v/>
      </c>
      <c r="H446" s="16" t="str">
        <f t="shared" si="27"/>
        <v/>
      </c>
    </row>
    <row r="447" spans="2:8" x14ac:dyDescent="0.3">
      <c r="B447" s="7">
        <v>444</v>
      </c>
      <c r="C447" s="5"/>
      <c r="D447" s="186"/>
      <c r="E447" s="187" t="str">
        <f t="shared" si="24"/>
        <v/>
      </c>
      <c r="F447" s="16" t="str">
        <f t="shared" si="25"/>
        <v/>
      </c>
      <c r="G447" s="4" t="str">
        <f t="shared" si="26"/>
        <v/>
      </c>
      <c r="H447" s="16" t="str">
        <f t="shared" si="27"/>
        <v/>
      </c>
    </row>
    <row r="448" spans="2:8" x14ac:dyDescent="0.3">
      <c r="B448" s="7">
        <v>445</v>
      </c>
      <c r="C448" s="5"/>
      <c r="D448" s="186"/>
      <c r="E448" s="187" t="str">
        <f t="shared" si="24"/>
        <v/>
      </c>
      <c r="F448" s="16" t="str">
        <f t="shared" si="25"/>
        <v/>
      </c>
      <c r="G448" s="4" t="str">
        <f t="shared" si="26"/>
        <v/>
      </c>
      <c r="H448" s="16" t="str">
        <f t="shared" si="27"/>
        <v/>
      </c>
    </row>
    <row r="449" spans="2:8" x14ac:dyDescent="0.3">
      <c r="B449" s="7">
        <v>446</v>
      </c>
      <c r="C449" s="5"/>
      <c r="D449" s="186"/>
      <c r="E449" s="187" t="str">
        <f t="shared" si="24"/>
        <v/>
      </c>
      <c r="F449" s="16" t="str">
        <f t="shared" si="25"/>
        <v/>
      </c>
      <c r="G449" s="4" t="str">
        <f t="shared" si="26"/>
        <v/>
      </c>
      <c r="H449" s="16" t="str">
        <f t="shared" si="27"/>
        <v/>
      </c>
    </row>
    <row r="450" spans="2:8" x14ac:dyDescent="0.3">
      <c r="B450" s="7">
        <v>447</v>
      </c>
      <c r="C450" s="5"/>
      <c r="D450" s="186"/>
      <c r="E450" s="187" t="str">
        <f t="shared" si="24"/>
        <v/>
      </c>
      <c r="F450" s="16" t="str">
        <f t="shared" si="25"/>
        <v/>
      </c>
      <c r="G450" s="4" t="str">
        <f t="shared" si="26"/>
        <v/>
      </c>
      <c r="H450" s="16" t="str">
        <f t="shared" si="27"/>
        <v/>
      </c>
    </row>
    <row r="451" spans="2:8" x14ac:dyDescent="0.3">
      <c r="B451" s="7">
        <v>448</v>
      </c>
      <c r="C451" s="5"/>
      <c r="D451" s="186"/>
      <c r="E451" s="187" t="str">
        <f t="shared" si="24"/>
        <v/>
      </c>
      <c r="F451" s="16" t="str">
        <f t="shared" si="25"/>
        <v/>
      </c>
      <c r="G451" s="4" t="str">
        <f t="shared" si="26"/>
        <v/>
      </c>
      <c r="H451" s="16" t="str">
        <f t="shared" si="27"/>
        <v/>
      </c>
    </row>
    <row r="452" spans="2:8" x14ac:dyDescent="0.3">
      <c r="B452" s="7">
        <v>449</v>
      </c>
      <c r="C452" s="5"/>
      <c r="D452" s="186"/>
      <c r="E452" s="187" t="str">
        <f t="shared" si="24"/>
        <v/>
      </c>
      <c r="F452" s="16" t="str">
        <f t="shared" si="25"/>
        <v/>
      </c>
      <c r="G452" s="4" t="str">
        <f t="shared" si="26"/>
        <v/>
      </c>
      <c r="H452" s="16" t="str">
        <f t="shared" si="27"/>
        <v/>
      </c>
    </row>
    <row r="453" spans="2:8" x14ac:dyDescent="0.3">
      <c r="B453" s="7">
        <v>450</v>
      </c>
      <c r="C453" s="5"/>
      <c r="D453" s="186"/>
      <c r="E453" s="187" t="str">
        <f t="shared" ref="E453:E503" si="28">IF(C453&gt;0,C453/10,IF(D453&gt;0,D453,""))</f>
        <v/>
      </c>
      <c r="F453" s="16" t="str">
        <f t="shared" ref="F453:F503" si="29">IF(C453&gt;0,PI()*(C453/2000)^2,IF(D453&gt;0,PI()*(D453/200)^2,""))</f>
        <v/>
      </c>
      <c r="G453" s="4" t="str">
        <f t="shared" ref="G453:G503" si="30">IF(OR(C453&gt;0,D453&gt;0),F453/$I$4,"")</f>
        <v/>
      </c>
      <c r="H453" s="16" t="str">
        <f t="shared" ref="H453:H503" si="31">IF(OR(C453&gt;0,D453&gt;0),E453*G453,"")</f>
        <v/>
      </c>
    </row>
    <row r="454" spans="2:8" x14ac:dyDescent="0.3">
      <c r="B454" s="7">
        <v>451</v>
      </c>
      <c r="C454" s="5"/>
      <c r="D454" s="186"/>
      <c r="E454" s="187" t="str">
        <f t="shared" si="28"/>
        <v/>
      </c>
      <c r="F454" s="16" t="str">
        <f t="shared" si="29"/>
        <v/>
      </c>
      <c r="G454" s="4" t="str">
        <f t="shared" si="30"/>
        <v/>
      </c>
      <c r="H454" s="16" t="str">
        <f t="shared" si="31"/>
        <v/>
      </c>
    </row>
    <row r="455" spans="2:8" x14ac:dyDescent="0.3">
      <c r="B455" s="7">
        <v>452</v>
      </c>
      <c r="C455" s="5"/>
      <c r="D455" s="186"/>
      <c r="E455" s="187" t="str">
        <f t="shared" si="28"/>
        <v/>
      </c>
      <c r="F455" s="16" t="str">
        <f t="shared" si="29"/>
        <v/>
      </c>
      <c r="G455" s="4" t="str">
        <f t="shared" si="30"/>
        <v/>
      </c>
      <c r="H455" s="16" t="str">
        <f t="shared" si="31"/>
        <v/>
      </c>
    </row>
    <row r="456" spans="2:8" x14ac:dyDescent="0.3">
      <c r="B456" s="7">
        <v>453</v>
      </c>
      <c r="C456" s="5"/>
      <c r="D456" s="186"/>
      <c r="E456" s="187" t="str">
        <f t="shared" si="28"/>
        <v/>
      </c>
      <c r="F456" s="16" t="str">
        <f t="shared" si="29"/>
        <v/>
      </c>
      <c r="G456" s="4" t="str">
        <f t="shared" si="30"/>
        <v/>
      </c>
      <c r="H456" s="16" t="str">
        <f t="shared" si="31"/>
        <v/>
      </c>
    </row>
    <row r="457" spans="2:8" x14ac:dyDescent="0.3">
      <c r="B457" s="7">
        <v>454</v>
      </c>
      <c r="C457" s="5"/>
      <c r="D457" s="186"/>
      <c r="E457" s="187" t="str">
        <f t="shared" si="28"/>
        <v/>
      </c>
      <c r="F457" s="16" t="str">
        <f t="shared" si="29"/>
        <v/>
      </c>
      <c r="G457" s="4" t="str">
        <f t="shared" si="30"/>
        <v/>
      </c>
      <c r="H457" s="16" t="str">
        <f t="shared" si="31"/>
        <v/>
      </c>
    </row>
    <row r="458" spans="2:8" x14ac:dyDescent="0.3">
      <c r="B458" s="7">
        <v>455</v>
      </c>
      <c r="C458" s="5"/>
      <c r="D458" s="186"/>
      <c r="E458" s="187" t="str">
        <f t="shared" si="28"/>
        <v/>
      </c>
      <c r="F458" s="16" t="str">
        <f t="shared" si="29"/>
        <v/>
      </c>
      <c r="G458" s="4" t="str">
        <f t="shared" si="30"/>
        <v/>
      </c>
      <c r="H458" s="16" t="str">
        <f t="shared" si="31"/>
        <v/>
      </c>
    </row>
    <row r="459" spans="2:8" x14ac:dyDescent="0.3">
      <c r="B459" s="7">
        <v>456</v>
      </c>
      <c r="C459" s="5"/>
      <c r="D459" s="186"/>
      <c r="E459" s="187" t="str">
        <f t="shared" si="28"/>
        <v/>
      </c>
      <c r="F459" s="16" t="str">
        <f t="shared" si="29"/>
        <v/>
      </c>
      <c r="G459" s="4" t="str">
        <f t="shared" si="30"/>
        <v/>
      </c>
      <c r="H459" s="16" t="str">
        <f t="shared" si="31"/>
        <v/>
      </c>
    </row>
    <row r="460" spans="2:8" x14ac:dyDescent="0.3">
      <c r="B460" s="7">
        <v>457</v>
      </c>
      <c r="C460" s="5"/>
      <c r="D460" s="186"/>
      <c r="E460" s="187" t="str">
        <f t="shared" si="28"/>
        <v/>
      </c>
      <c r="F460" s="16" t="str">
        <f t="shared" si="29"/>
        <v/>
      </c>
      <c r="G460" s="4" t="str">
        <f t="shared" si="30"/>
        <v/>
      </c>
      <c r="H460" s="16" t="str">
        <f t="shared" si="31"/>
        <v/>
      </c>
    </row>
    <row r="461" spans="2:8" x14ac:dyDescent="0.3">
      <c r="B461" s="7">
        <v>458</v>
      </c>
      <c r="C461" s="5"/>
      <c r="D461" s="186"/>
      <c r="E461" s="187" t="str">
        <f t="shared" si="28"/>
        <v/>
      </c>
      <c r="F461" s="16" t="str">
        <f t="shared" si="29"/>
        <v/>
      </c>
      <c r="G461" s="4" t="str">
        <f t="shared" si="30"/>
        <v/>
      </c>
      <c r="H461" s="16" t="str">
        <f t="shared" si="31"/>
        <v/>
      </c>
    </row>
    <row r="462" spans="2:8" x14ac:dyDescent="0.3">
      <c r="B462" s="7">
        <v>459</v>
      </c>
      <c r="C462" s="5"/>
      <c r="D462" s="186"/>
      <c r="E462" s="187" t="str">
        <f t="shared" si="28"/>
        <v/>
      </c>
      <c r="F462" s="16" t="str">
        <f t="shared" si="29"/>
        <v/>
      </c>
      <c r="G462" s="4" t="str">
        <f t="shared" si="30"/>
        <v/>
      </c>
      <c r="H462" s="16" t="str">
        <f t="shared" si="31"/>
        <v/>
      </c>
    </row>
    <row r="463" spans="2:8" x14ac:dyDescent="0.3">
      <c r="B463" s="7">
        <v>460</v>
      </c>
      <c r="C463" s="5"/>
      <c r="D463" s="186"/>
      <c r="E463" s="187" t="str">
        <f t="shared" si="28"/>
        <v/>
      </c>
      <c r="F463" s="16" t="str">
        <f t="shared" si="29"/>
        <v/>
      </c>
      <c r="G463" s="4" t="str">
        <f t="shared" si="30"/>
        <v/>
      </c>
      <c r="H463" s="16" t="str">
        <f t="shared" si="31"/>
        <v/>
      </c>
    </row>
    <row r="464" spans="2:8" x14ac:dyDescent="0.3">
      <c r="B464" s="7">
        <v>461</v>
      </c>
      <c r="C464" s="5"/>
      <c r="D464" s="186"/>
      <c r="E464" s="187" t="str">
        <f t="shared" si="28"/>
        <v/>
      </c>
      <c r="F464" s="16" t="str">
        <f t="shared" si="29"/>
        <v/>
      </c>
      <c r="G464" s="4" t="str">
        <f t="shared" si="30"/>
        <v/>
      </c>
      <c r="H464" s="16" t="str">
        <f t="shared" si="31"/>
        <v/>
      </c>
    </row>
    <row r="465" spans="2:8" x14ac:dyDescent="0.3">
      <c r="B465" s="7">
        <v>462</v>
      </c>
      <c r="C465" s="5"/>
      <c r="D465" s="186"/>
      <c r="E465" s="187" t="str">
        <f t="shared" si="28"/>
        <v/>
      </c>
      <c r="F465" s="16" t="str">
        <f t="shared" si="29"/>
        <v/>
      </c>
      <c r="G465" s="4" t="str">
        <f t="shared" si="30"/>
        <v/>
      </c>
      <c r="H465" s="16" t="str">
        <f t="shared" si="31"/>
        <v/>
      </c>
    </row>
    <row r="466" spans="2:8" x14ac:dyDescent="0.3">
      <c r="B466" s="7">
        <v>463</v>
      </c>
      <c r="C466" s="5"/>
      <c r="D466" s="186"/>
      <c r="E466" s="187" t="str">
        <f t="shared" si="28"/>
        <v/>
      </c>
      <c r="F466" s="16" t="str">
        <f t="shared" si="29"/>
        <v/>
      </c>
      <c r="G466" s="4" t="str">
        <f t="shared" si="30"/>
        <v/>
      </c>
      <c r="H466" s="16" t="str">
        <f t="shared" si="31"/>
        <v/>
      </c>
    </row>
    <row r="467" spans="2:8" x14ac:dyDescent="0.3">
      <c r="B467" s="7">
        <v>464</v>
      </c>
      <c r="C467" s="5"/>
      <c r="D467" s="186"/>
      <c r="E467" s="187" t="str">
        <f t="shared" si="28"/>
        <v/>
      </c>
      <c r="F467" s="16" t="str">
        <f t="shared" si="29"/>
        <v/>
      </c>
      <c r="G467" s="4" t="str">
        <f t="shared" si="30"/>
        <v/>
      </c>
      <c r="H467" s="16" t="str">
        <f t="shared" si="31"/>
        <v/>
      </c>
    </row>
    <row r="468" spans="2:8" x14ac:dyDescent="0.3">
      <c r="B468" s="7">
        <v>465</v>
      </c>
      <c r="C468" s="5"/>
      <c r="D468" s="186"/>
      <c r="E468" s="187" t="str">
        <f t="shared" si="28"/>
        <v/>
      </c>
      <c r="F468" s="16" t="str">
        <f t="shared" si="29"/>
        <v/>
      </c>
      <c r="G468" s="4" t="str">
        <f t="shared" si="30"/>
        <v/>
      </c>
      <c r="H468" s="16" t="str">
        <f t="shared" si="31"/>
        <v/>
      </c>
    </row>
    <row r="469" spans="2:8" x14ac:dyDescent="0.3">
      <c r="B469" s="7">
        <v>466</v>
      </c>
      <c r="C469" s="5"/>
      <c r="D469" s="186"/>
      <c r="E469" s="187" t="str">
        <f t="shared" si="28"/>
        <v/>
      </c>
      <c r="F469" s="16" t="str">
        <f t="shared" si="29"/>
        <v/>
      </c>
      <c r="G469" s="4" t="str">
        <f t="shared" si="30"/>
        <v/>
      </c>
      <c r="H469" s="16" t="str">
        <f t="shared" si="31"/>
        <v/>
      </c>
    </row>
    <row r="470" spans="2:8" x14ac:dyDescent="0.3">
      <c r="B470" s="7">
        <v>467</v>
      </c>
      <c r="C470" s="5"/>
      <c r="D470" s="186"/>
      <c r="E470" s="187" t="str">
        <f t="shared" si="28"/>
        <v/>
      </c>
      <c r="F470" s="16" t="str">
        <f t="shared" si="29"/>
        <v/>
      </c>
      <c r="G470" s="4" t="str">
        <f t="shared" si="30"/>
        <v/>
      </c>
      <c r="H470" s="16" t="str">
        <f t="shared" si="31"/>
        <v/>
      </c>
    </row>
    <row r="471" spans="2:8" x14ac:dyDescent="0.3">
      <c r="B471" s="7">
        <v>468</v>
      </c>
      <c r="C471" s="5"/>
      <c r="D471" s="186"/>
      <c r="E471" s="187" t="str">
        <f t="shared" si="28"/>
        <v/>
      </c>
      <c r="F471" s="16" t="str">
        <f t="shared" si="29"/>
        <v/>
      </c>
      <c r="G471" s="4" t="str">
        <f t="shared" si="30"/>
        <v/>
      </c>
      <c r="H471" s="16" t="str">
        <f t="shared" si="31"/>
        <v/>
      </c>
    </row>
    <row r="472" spans="2:8" x14ac:dyDescent="0.3">
      <c r="B472" s="7">
        <v>469</v>
      </c>
      <c r="C472" s="5"/>
      <c r="D472" s="186"/>
      <c r="E472" s="187" t="str">
        <f t="shared" si="28"/>
        <v/>
      </c>
      <c r="F472" s="16" t="str">
        <f t="shared" si="29"/>
        <v/>
      </c>
      <c r="G472" s="4" t="str">
        <f t="shared" si="30"/>
        <v/>
      </c>
      <c r="H472" s="16" t="str">
        <f t="shared" si="31"/>
        <v/>
      </c>
    </row>
    <row r="473" spans="2:8" x14ac:dyDescent="0.3">
      <c r="B473" s="7">
        <v>470</v>
      </c>
      <c r="C473" s="5"/>
      <c r="D473" s="186"/>
      <c r="E473" s="187" t="str">
        <f t="shared" si="28"/>
        <v/>
      </c>
      <c r="F473" s="16" t="str">
        <f t="shared" si="29"/>
        <v/>
      </c>
      <c r="G473" s="4" t="str">
        <f t="shared" si="30"/>
        <v/>
      </c>
      <c r="H473" s="16" t="str">
        <f t="shared" si="31"/>
        <v/>
      </c>
    </row>
    <row r="474" spans="2:8" x14ac:dyDescent="0.3">
      <c r="B474" s="7">
        <v>471</v>
      </c>
      <c r="C474" s="5"/>
      <c r="D474" s="186"/>
      <c r="E474" s="187" t="str">
        <f t="shared" si="28"/>
        <v/>
      </c>
      <c r="F474" s="16" t="str">
        <f t="shared" si="29"/>
        <v/>
      </c>
      <c r="G474" s="4" t="str">
        <f t="shared" si="30"/>
        <v/>
      </c>
      <c r="H474" s="16" t="str">
        <f t="shared" si="31"/>
        <v/>
      </c>
    </row>
    <row r="475" spans="2:8" x14ac:dyDescent="0.3">
      <c r="B475" s="7">
        <v>472</v>
      </c>
      <c r="C475" s="5"/>
      <c r="D475" s="186"/>
      <c r="E475" s="187" t="str">
        <f t="shared" si="28"/>
        <v/>
      </c>
      <c r="F475" s="16" t="str">
        <f t="shared" si="29"/>
        <v/>
      </c>
      <c r="G475" s="4" t="str">
        <f t="shared" si="30"/>
        <v/>
      </c>
      <c r="H475" s="16" t="str">
        <f t="shared" si="31"/>
        <v/>
      </c>
    </row>
    <row r="476" spans="2:8" x14ac:dyDescent="0.3">
      <c r="B476" s="7">
        <v>473</v>
      </c>
      <c r="C476" s="5"/>
      <c r="D476" s="186"/>
      <c r="E476" s="187" t="str">
        <f t="shared" si="28"/>
        <v/>
      </c>
      <c r="F476" s="16" t="str">
        <f t="shared" si="29"/>
        <v/>
      </c>
      <c r="G476" s="4" t="str">
        <f t="shared" si="30"/>
        <v/>
      </c>
      <c r="H476" s="16" t="str">
        <f t="shared" si="31"/>
        <v/>
      </c>
    </row>
    <row r="477" spans="2:8" x14ac:dyDescent="0.3">
      <c r="B477" s="7">
        <v>474</v>
      </c>
      <c r="C477" s="5"/>
      <c r="D477" s="186"/>
      <c r="E477" s="187" t="str">
        <f t="shared" si="28"/>
        <v/>
      </c>
      <c r="F477" s="16" t="str">
        <f t="shared" si="29"/>
        <v/>
      </c>
      <c r="G477" s="4" t="str">
        <f t="shared" si="30"/>
        <v/>
      </c>
      <c r="H477" s="16" t="str">
        <f t="shared" si="31"/>
        <v/>
      </c>
    </row>
    <row r="478" spans="2:8" x14ac:dyDescent="0.3">
      <c r="B478" s="7">
        <v>475</v>
      </c>
      <c r="C478" s="5"/>
      <c r="D478" s="186"/>
      <c r="E478" s="187" t="str">
        <f t="shared" si="28"/>
        <v/>
      </c>
      <c r="F478" s="16" t="str">
        <f t="shared" si="29"/>
        <v/>
      </c>
      <c r="G478" s="4" t="str">
        <f t="shared" si="30"/>
        <v/>
      </c>
      <c r="H478" s="16" t="str">
        <f t="shared" si="31"/>
        <v/>
      </c>
    </row>
    <row r="479" spans="2:8" x14ac:dyDescent="0.3">
      <c r="B479" s="7">
        <v>476</v>
      </c>
      <c r="C479" s="5"/>
      <c r="D479" s="186"/>
      <c r="E479" s="187" t="str">
        <f t="shared" si="28"/>
        <v/>
      </c>
      <c r="F479" s="16" t="str">
        <f t="shared" si="29"/>
        <v/>
      </c>
      <c r="G479" s="4" t="str">
        <f t="shared" si="30"/>
        <v/>
      </c>
      <c r="H479" s="16" t="str">
        <f t="shared" si="31"/>
        <v/>
      </c>
    </row>
    <row r="480" spans="2:8" x14ac:dyDescent="0.3">
      <c r="B480" s="7">
        <v>477</v>
      </c>
      <c r="C480" s="5"/>
      <c r="D480" s="186"/>
      <c r="E480" s="187" t="str">
        <f t="shared" si="28"/>
        <v/>
      </c>
      <c r="F480" s="16" t="str">
        <f t="shared" si="29"/>
        <v/>
      </c>
      <c r="G480" s="4" t="str">
        <f t="shared" si="30"/>
        <v/>
      </c>
      <c r="H480" s="16" t="str">
        <f t="shared" si="31"/>
        <v/>
      </c>
    </row>
    <row r="481" spans="2:8" x14ac:dyDescent="0.3">
      <c r="B481" s="7">
        <v>478</v>
      </c>
      <c r="C481" s="5"/>
      <c r="D481" s="186"/>
      <c r="E481" s="187" t="str">
        <f t="shared" si="28"/>
        <v/>
      </c>
      <c r="F481" s="16" t="str">
        <f t="shared" si="29"/>
        <v/>
      </c>
      <c r="G481" s="4" t="str">
        <f t="shared" si="30"/>
        <v/>
      </c>
      <c r="H481" s="16" t="str">
        <f t="shared" si="31"/>
        <v/>
      </c>
    </row>
    <row r="482" spans="2:8" x14ac:dyDescent="0.3">
      <c r="B482" s="7">
        <v>479</v>
      </c>
      <c r="C482" s="5"/>
      <c r="D482" s="186"/>
      <c r="E482" s="187" t="str">
        <f t="shared" si="28"/>
        <v/>
      </c>
      <c r="F482" s="16" t="str">
        <f t="shared" si="29"/>
        <v/>
      </c>
      <c r="G482" s="4" t="str">
        <f t="shared" si="30"/>
        <v/>
      </c>
      <c r="H482" s="16" t="str">
        <f t="shared" si="31"/>
        <v/>
      </c>
    </row>
    <row r="483" spans="2:8" x14ac:dyDescent="0.3">
      <c r="B483" s="7">
        <v>480</v>
      </c>
      <c r="C483" s="5"/>
      <c r="D483" s="186"/>
      <c r="E483" s="187" t="str">
        <f t="shared" si="28"/>
        <v/>
      </c>
      <c r="F483" s="16" t="str">
        <f t="shared" si="29"/>
        <v/>
      </c>
      <c r="G483" s="4" t="str">
        <f t="shared" si="30"/>
        <v/>
      </c>
      <c r="H483" s="16" t="str">
        <f t="shared" si="31"/>
        <v/>
      </c>
    </row>
    <row r="484" spans="2:8" x14ac:dyDescent="0.3">
      <c r="B484" s="7">
        <v>481</v>
      </c>
      <c r="C484" s="5"/>
      <c r="D484" s="186"/>
      <c r="E484" s="187" t="str">
        <f t="shared" si="28"/>
        <v/>
      </c>
      <c r="F484" s="16" t="str">
        <f t="shared" si="29"/>
        <v/>
      </c>
      <c r="G484" s="4" t="str">
        <f t="shared" si="30"/>
        <v/>
      </c>
      <c r="H484" s="16" t="str">
        <f t="shared" si="31"/>
        <v/>
      </c>
    </row>
    <row r="485" spans="2:8" x14ac:dyDescent="0.3">
      <c r="B485" s="7">
        <v>482</v>
      </c>
      <c r="C485" s="5"/>
      <c r="D485" s="186"/>
      <c r="E485" s="187" t="str">
        <f t="shared" si="28"/>
        <v/>
      </c>
      <c r="F485" s="16" t="str">
        <f t="shared" si="29"/>
        <v/>
      </c>
      <c r="G485" s="4" t="str">
        <f t="shared" si="30"/>
        <v/>
      </c>
      <c r="H485" s="16" t="str">
        <f t="shared" si="31"/>
        <v/>
      </c>
    </row>
    <row r="486" spans="2:8" x14ac:dyDescent="0.3">
      <c r="B486" s="7">
        <v>483</v>
      </c>
      <c r="C486" s="5"/>
      <c r="D486" s="186"/>
      <c r="E486" s="187" t="str">
        <f t="shared" si="28"/>
        <v/>
      </c>
      <c r="F486" s="16" t="str">
        <f t="shared" si="29"/>
        <v/>
      </c>
      <c r="G486" s="4" t="str">
        <f t="shared" si="30"/>
        <v/>
      </c>
      <c r="H486" s="16" t="str">
        <f t="shared" si="31"/>
        <v/>
      </c>
    </row>
    <row r="487" spans="2:8" x14ac:dyDescent="0.3">
      <c r="B487" s="7">
        <v>484</v>
      </c>
      <c r="C487" s="5"/>
      <c r="D487" s="186"/>
      <c r="E487" s="187" t="str">
        <f t="shared" si="28"/>
        <v/>
      </c>
      <c r="F487" s="16" t="str">
        <f t="shared" si="29"/>
        <v/>
      </c>
      <c r="G487" s="4" t="str">
        <f t="shared" si="30"/>
        <v/>
      </c>
      <c r="H487" s="16" t="str">
        <f t="shared" si="31"/>
        <v/>
      </c>
    </row>
    <row r="488" spans="2:8" x14ac:dyDescent="0.3">
      <c r="B488" s="7">
        <v>485</v>
      </c>
      <c r="C488" s="5"/>
      <c r="D488" s="186"/>
      <c r="E488" s="187" t="str">
        <f t="shared" si="28"/>
        <v/>
      </c>
      <c r="F488" s="16" t="str">
        <f t="shared" si="29"/>
        <v/>
      </c>
      <c r="G488" s="4" t="str">
        <f t="shared" si="30"/>
        <v/>
      </c>
      <c r="H488" s="16" t="str">
        <f t="shared" si="31"/>
        <v/>
      </c>
    </row>
    <row r="489" spans="2:8" x14ac:dyDescent="0.3">
      <c r="B489" s="7">
        <v>486</v>
      </c>
      <c r="C489" s="5"/>
      <c r="D489" s="186"/>
      <c r="E489" s="187" t="str">
        <f t="shared" si="28"/>
        <v/>
      </c>
      <c r="F489" s="16" t="str">
        <f t="shared" si="29"/>
        <v/>
      </c>
      <c r="G489" s="4" t="str">
        <f t="shared" si="30"/>
        <v/>
      </c>
      <c r="H489" s="16" t="str">
        <f t="shared" si="31"/>
        <v/>
      </c>
    </row>
    <row r="490" spans="2:8" x14ac:dyDescent="0.3">
      <c r="B490" s="7">
        <v>487</v>
      </c>
      <c r="C490" s="5"/>
      <c r="D490" s="186"/>
      <c r="E490" s="187" t="str">
        <f t="shared" si="28"/>
        <v/>
      </c>
      <c r="F490" s="16" t="str">
        <f t="shared" si="29"/>
        <v/>
      </c>
      <c r="G490" s="4" t="str">
        <f t="shared" si="30"/>
        <v/>
      </c>
      <c r="H490" s="16" t="str">
        <f t="shared" si="31"/>
        <v/>
      </c>
    </row>
    <row r="491" spans="2:8" x14ac:dyDescent="0.3">
      <c r="B491" s="7">
        <v>488</v>
      </c>
      <c r="C491" s="5"/>
      <c r="D491" s="186"/>
      <c r="E491" s="187" t="str">
        <f t="shared" si="28"/>
        <v/>
      </c>
      <c r="F491" s="16" t="str">
        <f t="shared" si="29"/>
        <v/>
      </c>
      <c r="G491" s="4" t="str">
        <f t="shared" si="30"/>
        <v/>
      </c>
      <c r="H491" s="16" t="str">
        <f t="shared" si="31"/>
        <v/>
      </c>
    </row>
    <row r="492" spans="2:8" x14ac:dyDescent="0.3">
      <c r="B492" s="7">
        <v>489</v>
      </c>
      <c r="C492" s="5"/>
      <c r="D492" s="186"/>
      <c r="E492" s="187" t="str">
        <f t="shared" si="28"/>
        <v/>
      </c>
      <c r="F492" s="16" t="str">
        <f t="shared" si="29"/>
        <v/>
      </c>
      <c r="G492" s="4" t="str">
        <f t="shared" si="30"/>
        <v/>
      </c>
      <c r="H492" s="16" t="str">
        <f t="shared" si="31"/>
        <v/>
      </c>
    </row>
    <row r="493" spans="2:8" x14ac:dyDescent="0.3">
      <c r="B493" s="7">
        <v>490</v>
      </c>
      <c r="C493" s="5"/>
      <c r="D493" s="186"/>
      <c r="E493" s="187" t="str">
        <f t="shared" si="28"/>
        <v/>
      </c>
      <c r="F493" s="16" t="str">
        <f t="shared" si="29"/>
        <v/>
      </c>
      <c r="G493" s="4" t="str">
        <f t="shared" si="30"/>
        <v/>
      </c>
      <c r="H493" s="16" t="str">
        <f t="shared" si="31"/>
        <v/>
      </c>
    </row>
    <row r="494" spans="2:8" x14ac:dyDescent="0.3">
      <c r="B494" s="7">
        <v>491</v>
      </c>
      <c r="C494" s="5"/>
      <c r="D494" s="186"/>
      <c r="E494" s="187" t="str">
        <f t="shared" si="28"/>
        <v/>
      </c>
      <c r="F494" s="16" t="str">
        <f t="shared" si="29"/>
        <v/>
      </c>
      <c r="G494" s="4" t="str">
        <f t="shared" si="30"/>
        <v/>
      </c>
      <c r="H494" s="16" t="str">
        <f t="shared" si="31"/>
        <v/>
      </c>
    </row>
    <row r="495" spans="2:8" x14ac:dyDescent="0.3">
      <c r="B495" s="7">
        <v>492</v>
      </c>
      <c r="C495" s="5"/>
      <c r="D495" s="186"/>
      <c r="E495" s="187" t="str">
        <f t="shared" si="28"/>
        <v/>
      </c>
      <c r="F495" s="16" t="str">
        <f t="shared" si="29"/>
        <v/>
      </c>
      <c r="G495" s="4" t="str">
        <f t="shared" si="30"/>
        <v/>
      </c>
      <c r="H495" s="16" t="str">
        <f t="shared" si="31"/>
        <v/>
      </c>
    </row>
    <row r="496" spans="2:8" x14ac:dyDescent="0.3">
      <c r="B496" s="7">
        <v>493</v>
      </c>
      <c r="C496" s="5"/>
      <c r="D496" s="186"/>
      <c r="E496" s="187" t="str">
        <f t="shared" si="28"/>
        <v/>
      </c>
      <c r="F496" s="16" t="str">
        <f t="shared" si="29"/>
        <v/>
      </c>
      <c r="G496" s="4" t="str">
        <f t="shared" si="30"/>
        <v/>
      </c>
      <c r="H496" s="16" t="str">
        <f t="shared" si="31"/>
        <v/>
      </c>
    </row>
    <row r="497" spans="2:8" x14ac:dyDescent="0.3">
      <c r="B497" s="7">
        <v>494</v>
      </c>
      <c r="C497" s="5"/>
      <c r="D497" s="186"/>
      <c r="E497" s="187" t="str">
        <f t="shared" si="28"/>
        <v/>
      </c>
      <c r="F497" s="16" t="str">
        <f t="shared" si="29"/>
        <v/>
      </c>
      <c r="G497" s="4" t="str">
        <f t="shared" si="30"/>
        <v/>
      </c>
      <c r="H497" s="16" t="str">
        <f t="shared" si="31"/>
        <v/>
      </c>
    </row>
    <row r="498" spans="2:8" x14ac:dyDescent="0.3">
      <c r="B498" s="7">
        <v>495</v>
      </c>
      <c r="C498" s="5"/>
      <c r="D498" s="186"/>
      <c r="E498" s="187" t="str">
        <f t="shared" si="28"/>
        <v/>
      </c>
      <c r="F498" s="16" t="str">
        <f t="shared" si="29"/>
        <v/>
      </c>
      <c r="G498" s="4" t="str">
        <f t="shared" si="30"/>
        <v/>
      </c>
      <c r="H498" s="16" t="str">
        <f t="shared" si="31"/>
        <v/>
      </c>
    </row>
    <row r="499" spans="2:8" x14ac:dyDescent="0.3">
      <c r="B499" s="7">
        <v>496</v>
      </c>
      <c r="C499" s="5"/>
      <c r="D499" s="186"/>
      <c r="E499" s="187" t="str">
        <f t="shared" si="28"/>
        <v/>
      </c>
      <c r="F499" s="16" t="str">
        <f t="shared" si="29"/>
        <v/>
      </c>
      <c r="G499" s="4" t="str">
        <f t="shared" si="30"/>
        <v/>
      </c>
      <c r="H499" s="16" t="str">
        <f t="shared" si="31"/>
        <v/>
      </c>
    </row>
    <row r="500" spans="2:8" x14ac:dyDescent="0.3">
      <c r="B500" s="7">
        <v>497</v>
      </c>
      <c r="C500" s="5"/>
      <c r="D500" s="186"/>
      <c r="E500" s="187" t="str">
        <f t="shared" si="28"/>
        <v/>
      </c>
      <c r="F500" s="16" t="str">
        <f t="shared" si="29"/>
        <v/>
      </c>
      <c r="G500" s="4" t="str">
        <f t="shared" si="30"/>
        <v/>
      </c>
      <c r="H500" s="16" t="str">
        <f t="shared" si="31"/>
        <v/>
      </c>
    </row>
    <row r="501" spans="2:8" x14ac:dyDescent="0.3">
      <c r="B501" s="7">
        <v>498</v>
      </c>
      <c r="C501" s="5"/>
      <c r="D501" s="186"/>
      <c r="E501" s="187" t="str">
        <f t="shared" si="28"/>
        <v/>
      </c>
      <c r="F501" s="16" t="str">
        <f t="shared" si="29"/>
        <v/>
      </c>
      <c r="G501" s="4" t="str">
        <f t="shared" si="30"/>
        <v/>
      </c>
      <c r="H501" s="16" t="str">
        <f t="shared" si="31"/>
        <v/>
      </c>
    </row>
    <row r="502" spans="2:8" x14ac:dyDescent="0.3">
      <c r="B502" s="7">
        <v>499</v>
      </c>
      <c r="C502" s="5"/>
      <c r="D502" s="186"/>
      <c r="E502" s="187" t="str">
        <f t="shared" si="28"/>
        <v/>
      </c>
      <c r="F502" s="16" t="str">
        <f t="shared" si="29"/>
        <v/>
      </c>
      <c r="G502" s="4" t="str">
        <f t="shared" si="30"/>
        <v/>
      </c>
      <c r="H502" s="16" t="str">
        <f t="shared" si="31"/>
        <v/>
      </c>
    </row>
    <row r="503" spans="2:8" x14ac:dyDescent="0.3">
      <c r="B503" s="7">
        <v>500</v>
      </c>
      <c r="C503" s="5"/>
      <c r="D503" s="186"/>
      <c r="E503" s="187" t="str">
        <f t="shared" si="28"/>
        <v/>
      </c>
      <c r="F503" s="16" t="str">
        <f t="shared" si="29"/>
        <v/>
      </c>
      <c r="G503" s="4" t="str">
        <f t="shared" si="30"/>
        <v/>
      </c>
      <c r="H503" s="16" t="str">
        <f t="shared" si="31"/>
        <v/>
      </c>
    </row>
  </sheetData>
  <pageMargins left="0.7" right="0.7" top="0.75" bottom="0.75" header="0.3" footer="0.3"/>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B1:C8"/>
  <sheetViews>
    <sheetView zoomScale="85" zoomScaleNormal="85" workbookViewId="0"/>
  </sheetViews>
  <sheetFormatPr defaultRowHeight="14.4" x14ac:dyDescent="0.3"/>
  <cols>
    <col min="2" max="2" width="11.5546875" bestFit="1" customWidth="1"/>
  </cols>
  <sheetData>
    <row r="1" spans="2:3" ht="15" thickBot="1" x14ac:dyDescent="0.35"/>
    <row r="2" spans="2:3" ht="15" thickBot="1" x14ac:dyDescent="0.35">
      <c r="B2" s="21" t="s">
        <v>63</v>
      </c>
      <c r="C2" s="22">
        <f>AVERAGE(C3:C4)</f>
        <v>0</v>
      </c>
    </row>
    <row r="3" spans="2:3" x14ac:dyDescent="0.3">
      <c r="B3" s="23" t="s">
        <v>61</v>
      </c>
      <c r="C3" s="38">
        <f>IF(C5&gt;0,C5/10,C7)</f>
        <v>0</v>
      </c>
    </row>
    <row r="4" spans="2:3" x14ac:dyDescent="0.3">
      <c r="B4" s="7" t="s">
        <v>62</v>
      </c>
      <c r="C4" s="38">
        <f>IF(C6&gt;0,C6/10,C8)</f>
        <v>0</v>
      </c>
    </row>
    <row r="5" spans="2:3" x14ac:dyDescent="0.3">
      <c r="B5" s="23" t="s">
        <v>598</v>
      </c>
      <c r="C5" s="27"/>
    </row>
    <row r="6" spans="2:3" x14ac:dyDescent="0.3">
      <c r="B6" s="7" t="s">
        <v>599</v>
      </c>
      <c r="C6" s="5"/>
    </row>
    <row r="7" spans="2:3" x14ac:dyDescent="0.3">
      <c r="B7" s="23" t="s">
        <v>61</v>
      </c>
      <c r="C7" s="193"/>
    </row>
    <row r="8" spans="2:3" x14ac:dyDescent="0.3">
      <c r="B8" s="7" t="s">
        <v>62</v>
      </c>
      <c r="C8" s="186"/>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Vastaukset</vt:lpstr>
      <vt:lpstr>Ohjeet</vt:lpstr>
      <vt:lpstr>Tehtävät1, 7 ja 9</vt:lpstr>
      <vt:lpstr>Laskenta_T2</vt:lpstr>
      <vt:lpstr>Laskenta_T3</vt:lpstr>
      <vt:lpstr>Laskenta_T4</vt:lpstr>
      <vt:lpstr>Laskenta_T5</vt:lpstr>
      <vt:lpstr>Laskenta_T6</vt:lpstr>
      <vt:lpstr>Laskenta_T8</vt:lpstr>
      <vt:lpstr>Laskenta_T10</vt:lpstr>
      <vt:lpstr>Laskenta_T11-17</vt:lpstr>
      <vt:lpstr>Laskenta_T18-22</vt:lpstr>
      <vt:lpstr>Liitteet_kasvu</vt:lpstr>
      <vt:lpstr>Liitteet_kuitutil.</vt:lpstr>
      <vt:lpstr>Liitteet_tukkitil.</vt:lpstr>
      <vt:lpstr>Liitteet_lajiluettelo</vt:lpstr>
      <vt:lpstr>Mittauspaperi</vt:lpstr>
      <vt:lpstr>Suttupaperi</vt:lpstr>
    </vt:vector>
  </TitlesOfParts>
  <Company>University Of Helsinki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Osmo Suominen</dc:creator>
  <cp:lastModifiedBy>HY-User</cp:lastModifiedBy>
  <cp:lastPrinted>2012-06-04T05:50:12Z</cp:lastPrinted>
  <dcterms:created xsi:type="dcterms:W3CDTF">2010-06-18T05:09:57Z</dcterms:created>
  <dcterms:modified xsi:type="dcterms:W3CDTF">2017-08-02T04:40:18Z</dcterms:modified>
</cp:coreProperties>
</file>